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2　3月公表分\08　HP掲載\01　掲載データ\"/>
    </mc:Choice>
  </mc:AlternateContent>
  <xr:revisionPtr revIDLastSave="0" documentId="13_ncr:1_{C52C0170-FDE4-4BFF-BCA9-EA10E712E3BC}"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BW34" i="10"/>
  <c r="BW35" i="10" s="1"/>
  <c r="BW36" i="10" s="1"/>
  <c r="BW37" i="10" s="1"/>
  <c r="BW38" i="10" s="1"/>
  <c r="BW39" i="10" s="1"/>
  <c r="BW40" i="10" s="1"/>
  <c r="BW41" i="10" s="1"/>
  <c r="CO34" i="10" l="1"/>
</calcChain>
</file>

<file path=xl/sharedStrings.xml><?xml version="1.0" encoding="utf-8"?>
<sst xmlns="http://schemas.openxmlformats.org/spreadsheetml/2006/main" count="1072" uniqueCount="560">
  <si>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</si>
  <si>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</si>
  <si>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</si>
  <si>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</si>
  <si>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</si>
  <si>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</si>
  <si>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</si>
  <si>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</si>
  <si>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</si>
  <si>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</si>
  <si>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</si>
  <si>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</si>
  <si>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</si>
  <si>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</si>
  <si>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</si>
  <si>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</si>
  <si>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</si>
  <si>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</si>
  <si>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</si>
  <si>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</si>
  <si>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</si>
  <si>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</si>
  <si>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</si>
  <si>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</si>
  <si>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</si>
  <si>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</si>
  <si>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</si>
  <si>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</si>
  <si>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</si>
  <si>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</si>
  <si>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</si>
  <si>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</si>
  <si>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</si>
  <si>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</si>
  <si>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</si>
  <si>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</si>
  <si>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</si>
  <si>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</si>
  <si>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</si>
  <si>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</si>
  <si>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</si>
  <si>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</si>
  <si>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</si>
  <si>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</si>
  <si>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</si>
  <si>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</si>
  <si>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</si>
  <si>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</si>
  <si>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</si>
  <si>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</si>
  <si>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</si>
  <si>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</si>
  <si>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</si>
  <si>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</si>
  <si>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</si>
  <si>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</si>
  <si>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</si>
  <si>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</si>
  <si>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</si>
  <si>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</si>
  <si>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</si>
  <si>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</si>
  <si>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</si>
  <si>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</si>
  <si>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</si>
  <si>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</si>
  <si>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</si>
  <si>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</si>
  <si>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</si>
  <si>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</si>
  <si>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</si>
  <si>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</si>
  <si>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</si>
  <si>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</si>
  <si>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</si>
  <si>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</si>
  <si>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</si>
  <si>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</si>
  <si>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</si>
  <si>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</si>
  <si>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</si>
  <si>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</si>
  <si>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</si>
  <si>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</si>
  <si>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</si>
  <si>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</si>
  <si>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</si>
  <si>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</si>
  <si>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</si>
  <si>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</si>
  <si>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</si>
  <si>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</si>
  <si>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</si>
  <si>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</si>
  <si>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米原市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</si>
  <si>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</si>
  <si>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</si>
  <si>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</si>
  <si>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</si>
  <si>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</si>
  <si>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</si>
  <si>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</si>
  <si>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</si>
  <si>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</si>
  <si>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</si>
  <si>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</si>
  <si>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</si>
  <si>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</si>
  <si>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</si>
  <si>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</si>
  <si>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</si>
  <si>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</si>
  <si>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</si>
  <si>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</si>
  <si>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</si>
  <si>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</si>
  <si>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</si>
  <si>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</si>
  <si>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</si>
  <si>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</si>
  <si>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</si>
  <si>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</si>
  <si>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</si>
  <si>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</si>
  <si>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</si>
  <si>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</si>
  <si>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</si>
  <si>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</si>
  <si>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</si>
  <si>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</si>
  <si>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</si>
  <si>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</si>
  <si>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</si>
  <si>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</si>
  <si>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</si>
  <si>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</si>
  <si>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</si>
  <si>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</si>
  <si>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</si>
  <si>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</si>
  <si>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</si>
  <si>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</si>
  <si>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</si>
  <si>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</si>
  <si>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</si>
  <si>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</si>
  <si>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</si>
  <si>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</si>
  <si>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</si>
  <si>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</si>
  <si>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</si>
  <si>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</si>
  <si>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</si>
  <si>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</si>
  <si>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</si>
  <si>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</si>
  <si>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</si>
  <si>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</si>
  <si>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</si>
  <si>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</si>
  <si>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</si>
  <si>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</si>
  <si>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</si>
  <si>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</si>
  <si>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</si>
  <si>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</si>
  <si>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</si>
  <si>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</si>
  <si>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</si>
  <si>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</si>
  <si>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</si>
  <si>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</si>
  <si>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</si>
  <si>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</si>
  <si>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</si>
  <si>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</si>
  <si>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</si>
  <si>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</si>
  <si>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</si>
  <si>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</si>
  <si>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</si>
  <si>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</si>
  <si>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</si>
  <si>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</si>
  <si>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</si>
  <si>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</si>
  <si>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</si>
  <si>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</si>
  <si>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</si>
  <si>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</si>
  <si>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</si>
  <si>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</si>
  <si>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</si>
  <si>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</si>
  <si>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</si>
  <si>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</si>
  <si>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</si>
  <si>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</si>
  <si>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</si>
  <si>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</si>
  <si>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</si>
  <si>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</si>
  <si>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</si>
  <si>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滋賀県米原市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</si>
  <si>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</si>
  <si>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</si>
  <si>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</si>
  <si>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</si>
  <si>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</si>
  <si>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</si>
  <si>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</si>
  <si>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</si>
  <si>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</si>
  <si>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</si>
  <si>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</si>
  <si>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</si>
  <si>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</si>
  <si>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</si>
  <si>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</si>
  <si>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</si>
  <si>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</si>
  <si>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</si>
  <si>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</si>
  <si>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</si>
  <si>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</si>
  <si>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</si>
  <si>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</si>
  <si>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</si>
  <si>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</si>
  <si>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</si>
  <si>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</si>
  <si>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</si>
  <si>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</si>
  <si>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</si>
  <si>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</si>
  <si>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</si>
  <si>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</si>
  <si>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</si>
  <si>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</si>
  <si>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</si>
  <si>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</si>
  <si>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</si>
  <si>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</si>
  <si>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</si>
  <si>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</si>
  <si>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</si>
  <si>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</si>
  <si>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</si>
  <si>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</si>
  <si>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</si>
  <si>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</si>
  <si>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</si>
  <si>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</si>
  <si>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</si>
  <si>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</si>
  <si>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</si>
  <si>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</si>
  <si>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</si>
  <si>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</si>
  <si>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</si>
  <si>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</si>
  <si>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</si>
  <si>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</si>
  <si>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</si>
  <si>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</si>
  <si>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</si>
  <si>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</si>
  <si>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</si>
  <si>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</si>
  <si>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</si>
  <si>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</si>
  <si>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</si>
  <si>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</si>
  <si>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</si>
  <si>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</si>
  <si>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</si>
  <si>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</si>
  <si>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</si>
  <si>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</si>
  <si>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</si>
  <si>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</si>
  <si>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</si>
  <si>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</si>
  <si>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</si>
  <si>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</si>
  <si>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</si>
  <si>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</si>
  <si>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</si>
  <si>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</si>
  <si>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</si>
  <si>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</si>
  <si>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</si>
  <si>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</si>
  <si>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</si>
  <si>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</si>
  <si>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</si>
  <si>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</si>
  <si>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</si>
  <si>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</si>
  <si>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</si>
  <si>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</si>
  <si>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</si>
  <si>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</si>
  <si>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</si>
  <si>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</si>
  <si>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</si>
  <si>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</si>
  <si>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</si>
  <si>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</si>
  <si>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</si>
  <si>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</si>
  <si>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</si>
  <si>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</si>
  <si>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</si>
  <si>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</si>
  <si>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</si>
  <si>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</si>
  <si>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</si>
  <si>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</si>
  <si>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</si>
  <si>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</si>
  <si>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</si>
  <si>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</si>
  <si>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</si>
  <si>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</si>
  <si>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</si>
  <si>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</si>
  <si>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</si>
  <si>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</si>
  <si>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</si>
  <si>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</si>
  <si>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</si>
  <si>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</si>
  <si>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</si>
  <si>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</si>
  <si>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</si>
  <si>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</si>
  <si>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</si>
  <si>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</si>
  <si>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</si>
  <si>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</si>
  <si>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</si>
  <si>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</si>
  <si>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</si>
  <si>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</si>
  <si>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</si>
  <si>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</si>
  <si>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</si>
  <si>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</si>
  <si>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</si>
  <si>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</si>
  <si>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</si>
  <si>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</si>
  <si>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</si>
  <si>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滋賀県米原市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</si>
  <si>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</si>
  <si>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</si>
  <si>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</si>
  <si>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</si>
  <si>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</si>
  <si>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</si>
  <si>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</si>
  <si>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</si>
  <si>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</si>
  <si>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</si>
  <si>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</si>
  <si>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</si>
  <si>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</si>
  <si>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</si>
  <si>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</si>
  <si>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</si>
  <si>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</si>
  <si>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</si>
  <si>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</si>
  <si>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</si>
  <si>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</si>
  <si>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</si>
  <si>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</si>
  <si>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</si>
  <si>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</si>
  <si>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</si>
  <si>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</si>
  <si>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</si>
  <si>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</si>
  <si>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</si>
  <si>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</si>
  <si>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</si>
  <si>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</si>
  <si>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</si>
  <si>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</si>
  <si>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</si>
  <si>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</si>
  <si>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</si>
  <si>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</si>
  <si>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</si>
  <si>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</si>
  <si>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</si>
  <si>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</si>
  <si>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</si>
  <si>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</si>
  <si>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</si>
  <si>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</si>
  <si>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</si>
  <si>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</si>
  <si>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</si>
  <si>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</si>
  <si>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</si>
  <si>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</si>
  <si>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</si>
  <si>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</si>
  <si>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</si>
  <si>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</si>
  <si>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</si>
  <si>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</si>
  <si>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</si>
  <si>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</si>
  <si>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</si>
  <si>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</si>
  <si>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</si>
  <si>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</si>
  <si>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</si>
  <si>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</si>
  <si>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</si>
  <si>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</si>
  <si>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</si>
  <si>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</si>
  <si>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</si>
  <si>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</si>
  <si>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</si>
  <si>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</si>
  <si>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</si>
  <si>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</si>
  <si>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</si>
  <si>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</si>
  <si>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</si>
  <si>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</si>
  <si>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</si>
  <si>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</si>
  <si>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</si>
  <si>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</si>
  <si>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</si>
  <si>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</si>
  <si>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</si>
  <si>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</si>
  <si>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</si>
  <si>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</si>
  <si>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</si>
  <si>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</si>
  <si>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</si>
  <si>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</si>
  <si>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</si>
  <si>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</si>
  <si>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</si>
  <si>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</si>
  <si>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</si>
  <si>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</si>
  <si>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</si>
  <si>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</si>
  <si>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</si>
  <si>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</si>
  <si>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</si>
  <si>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</si>
  <si>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</si>
  <si>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</si>
  <si>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</si>
  <si>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</si>
  <si>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</si>
  <si>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</si>
  <si>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</si>
  <si>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</si>
  <si>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</si>
  <si>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</si>
  <si>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</si>
  <si>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</si>
  <si>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</si>
  <si>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</si>
  <si>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</si>
  <si>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</si>
  <si>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</si>
  <si>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</si>
  <si>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</si>
  <si>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</si>
  <si>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</si>
  <si>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</si>
  <si>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</si>
  <si>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</si>
  <si>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</si>
  <si>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</si>
  <si>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</si>
  <si>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</si>
  <si>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</si>
  <si>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</si>
  <si>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</si>
  <si>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</si>
  <si>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</si>
  <si>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</si>
  <si>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</si>
  <si>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</si>
  <si>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</si>
  <si>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</si>
  <si>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</si>
  <si>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</si>
  <si>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</si>
  <si>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</si>
  <si>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</si>
  <si>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</si>
  <si>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</si>
  <si>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</si>
  <si>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</si>
  <si>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</si>
  <si>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</si>
  <si>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</si>
  <si>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</si>
  <si>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</si>
  <si>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</si>
  <si>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</si>
  <si>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</si>
  <si>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</si>
  <si>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</si>
  <si>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</si>
  <si>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</si>
  <si>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</si>
  <si>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</si>
  <si>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</si>
  <si>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</si>
  <si>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</si>
  <si>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</si>
  <si>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</si>
  <si>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</si>
  <si>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</si>
  <si>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</si>
  <si>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介護保険事業特別会計</t>
  </si>
  <si>
    <t>下水道事業会計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</si>
  <si>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</si>
  <si>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</si>
  <si>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</si>
  <si>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</si>
  <si>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</si>
  <si>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</si>
  <si>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</si>
  <si>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</si>
  <si>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</si>
  <si>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</si>
  <si>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滋賀県市町村職員退職手当組合</t>
  </si>
  <si>
    <t>滋賀県市町村職員研修センター</t>
  </si>
  <si>
    <t>滋賀県後期高齢者医療広域連合（一般会計）</t>
    <rPh sb="15" eb="17">
      <t>イッパン</t>
    </rPh>
    <rPh sb="17" eb="19">
      <t>カイケイ</t>
    </rPh>
    <phoneticPr fontId="2"/>
  </si>
  <si>
    <t>滋賀県後期高齢者医療広域連合（後期高齢者医療特別会計）</t>
    <rPh sb="15" eb="17">
      <t>コウキ</t>
    </rPh>
    <rPh sb="17" eb="20">
      <t>コウレイシャ</t>
    </rPh>
    <rPh sb="20" eb="22">
      <t>イリョウ</t>
    </rPh>
    <rPh sb="22" eb="24">
      <t>トクベツ</t>
    </rPh>
    <rPh sb="24" eb="26">
      <t>カイケイ</t>
    </rPh>
    <phoneticPr fontId="2"/>
  </si>
  <si>
    <t>湖北広域行政事務センター</t>
  </si>
  <si>
    <t>湖北地域消防組合</t>
  </si>
  <si>
    <t>長浜水道企業団（水道事業会計）</t>
    <rPh sb="8" eb="10">
      <t>スイドウ</t>
    </rPh>
    <rPh sb="10" eb="12">
      <t>ジギョウ</t>
    </rPh>
    <rPh sb="12" eb="14">
      <t>カイケイ</t>
    </rPh>
    <phoneticPr fontId="2"/>
  </si>
  <si>
    <t>彦根市米原市山林組合</t>
  </si>
  <si>
    <t>法適用企業</t>
  </si>
  <si>
    <t>公益財団法人伊吹山麓まいばらスポーツ文化振興事業団</t>
    <phoneticPr fontId="2"/>
  </si>
  <si>
    <t>-</t>
    <phoneticPr fontId="2"/>
  </si>
  <si>
    <t>-</t>
    <phoneticPr fontId="2"/>
  </si>
  <si>
    <t>教育施設整備基金</t>
    <rPh sb="0" eb="4">
      <t>キョウイクシセツ</t>
    </rPh>
    <rPh sb="4" eb="8">
      <t>セイビキキン</t>
    </rPh>
    <phoneticPr fontId="5"/>
  </si>
  <si>
    <t>公共施設等整備基金</t>
    <rPh sb="0" eb="5">
      <t>コウキョウシセツトウ</t>
    </rPh>
    <rPh sb="5" eb="9">
      <t>セイビキキン</t>
    </rPh>
    <phoneticPr fontId="5"/>
  </si>
  <si>
    <t>地域の絆でまちづくり基金</t>
    <rPh sb="0" eb="2">
      <t>チイキ</t>
    </rPh>
    <rPh sb="3" eb="4">
      <t>キズナ</t>
    </rPh>
    <rPh sb="10" eb="12">
      <t>キキン</t>
    </rPh>
    <phoneticPr fontId="5"/>
  </si>
  <si>
    <t>交通対策促進基金</t>
    <rPh sb="0" eb="4">
      <t>コウツウタイサク</t>
    </rPh>
    <rPh sb="4" eb="6">
      <t>ソクシン</t>
    </rPh>
    <rPh sb="6" eb="8">
      <t>キキン</t>
    </rPh>
    <phoneticPr fontId="5"/>
  </si>
  <si>
    <t>福祉対策基金</t>
    <rPh sb="0" eb="4">
      <t>フクシタイサク</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</si>
</sst>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F530-40B7-A2F3-9AC3FE22BD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149614</c:v>
                </c:pt>
                <c:pt idx="1">
                  <c:v>70538</c:v>
                </c:pt>
                <c:pt idx="2">
                  <c:v>58834</c:v>
                </c:pt>
                <c:pt idx="3">
                  <c:v>67217</c:v>
                </c:pt>
                <c:pt idx="4">
                  <c:v>102436</c:v>
                </c:pt>
              </c:numCache>
            </c:numRef>
          </c:val>
          <c:smooth val="0"/>
          <c:extLst>
            <c:ext xmlns:c16="http://schemas.microsoft.com/office/drawing/2014/chart" uri="{C3380CC4-5D6E-409C-BE32-E72D297353CC}">
              <c16:uniqueId val="{00000001-F530-40B7-A2F3-9AC3FE22BD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6.14</c:v>
                </c:pt>
                <c:pt idx="1">
                  <c:v>7.85</c:v>
                </c:pt>
                <c:pt idx="2">
                  <c:v>5.9</c:v>
                </c:pt>
                <c:pt idx="3">
                  <c:v>6.26</c:v>
                </c:pt>
                <c:pt idx="4">
                  <c:v>5.2</c:v>
                </c:pt>
              </c:numCache>
            </c:numRef>
          </c:val>
          <c:extLst>
            <c:ext xmlns:c16="http://schemas.microsoft.com/office/drawing/2014/chart" uri="{C3380CC4-5D6E-409C-BE32-E72D297353CC}">
              <c16:uniqueId val="{00000000-988F-42F8-B8E9-19C6A35398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21.45</c:v>
                </c:pt>
                <c:pt idx="1">
                  <c:v>20.9</c:v>
                </c:pt>
                <c:pt idx="2">
                  <c:v>21.38</c:v>
                </c:pt>
                <c:pt idx="3">
                  <c:v>24.07</c:v>
                </c:pt>
                <c:pt idx="4">
                  <c:v>23.79</c:v>
                </c:pt>
              </c:numCache>
            </c:numRef>
          </c:val>
          <c:extLst>
            <c:ext xmlns:c16="http://schemas.microsoft.com/office/drawing/2014/chart" uri="{C3380CC4-5D6E-409C-BE32-E72D297353CC}">
              <c16:uniqueId val="{00000001-988F-42F8-B8E9-19C6A35398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3.16</c:v>
                </c:pt>
                <c:pt idx="1">
                  <c:v>4.95</c:v>
                </c:pt>
                <c:pt idx="2">
                  <c:v>1.97</c:v>
                </c:pt>
                <c:pt idx="3">
                  <c:v>3.42</c:v>
                </c:pt>
                <c:pt idx="4">
                  <c:v>2.4900000000000002</c:v>
                </c:pt>
              </c:numCache>
            </c:numRef>
          </c:val>
          <c:smooth val="0"/>
          <c:extLst>
            <c:ext xmlns:c16="http://schemas.microsoft.com/office/drawing/2014/chart" uri="{C3380CC4-5D6E-409C-BE32-E72D297353CC}">
              <c16:uniqueId val="{00000002-988F-42F8-B8E9-19C6A35398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B665-4D68-BE5C-D2AE3F7379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65-4D68-BE5C-D2AE3F7379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665-4D68-BE5C-D2AE3F7379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665-4D68-BE5C-D2AE3F73797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7.0000000000000007E-2</c:v>
                </c:pt>
                <c:pt idx="8">
                  <c:v>#N/A</c:v>
                </c:pt>
                <c:pt idx="9">
                  <c:v>0.09</c:v>
                </c:pt>
              </c:numCache>
            </c:numRef>
          </c:val>
          <c:extLst>
            <c:ext xmlns:c16="http://schemas.microsoft.com/office/drawing/2014/chart" uri="{C3380CC4-5D6E-409C-BE32-E72D297353CC}">
              <c16:uniqueId val="{00000004-B665-4D68-BE5C-D2AE3F73797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0.24</c:v>
                </c:pt>
                <c:pt idx="2">
                  <c:v>#N/A</c:v>
                </c:pt>
                <c:pt idx="3">
                  <c:v>7.0000000000000007E-2</c:v>
                </c:pt>
                <c:pt idx="4">
                  <c:v>#N/A</c:v>
                </c:pt>
                <c:pt idx="5">
                  <c:v>0.01</c:v>
                </c:pt>
                <c:pt idx="6">
                  <c:v>#N/A</c:v>
                </c:pt>
                <c:pt idx="7">
                  <c:v>0.12</c:v>
                </c:pt>
                <c:pt idx="8">
                  <c:v>#N/A</c:v>
                </c:pt>
                <c:pt idx="9">
                  <c:v>0.11</c:v>
                </c:pt>
              </c:numCache>
            </c:numRef>
          </c:val>
          <c:extLst>
            <c:ext xmlns:c16="http://schemas.microsoft.com/office/drawing/2014/chart" uri="{C3380CC4-5D6E-409C-BE32-E72D297353CC}">
              <c16:uniqueId val="{00000005-B665-4D68-BE5C-D2AE3F73797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0.69</c:v>
                </c:pt>
                <c:pt idx="2">
                  <c:v>#N/A</c:v>
                </c:pt>
                <c:pt idx="3">
                  <c:v>0.34</c:v>
                </c:pt>
                <c:pt idx="4">
                  <c:v>#N/A</c:v>
                </c:pt>
                <c:pt idx="5">
                  <c:v>0.37</c:v>
                </c:pt>
                <c:pt idx="6">
                  <c:v>#N/A</c:v>
                </c:pt>
                <c:pt idx="7">
                  <c:v>0.45</c:v>
                </c:pt>
                <c:pt idx="8">
                  <c:v>#N/A</c:v>
                </c:pt>
                <c:pt idx="9">
                  <c:v>0.61</c:v>
                </c:pt>
              </c:numCache>
            </c:numRef>
          </c:val>
          <c:extLst>
            <c:ext xmlns:c16="http://schemas.microsoft.com/office/drawing/2014/chart" uri="{C3380CC4-5D6E-409C-BE32-E72D297353CC}">
              <c16:uniqueId val="{00000006-B665-4D68-BE5C-D2AE3F73797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0.28999999999999998</c:v>
                </c:pt>
                <c:pt idx="2">
                  <c:v>#N/A</c:v>
                </c:pt>
                <c:pt idx="3">
                  <c:v>1.67</c:v>
                </c:pt>
                <c:pt idx="4">
                  <c:v>#N/A</c:v>
                </c:pt>
                <c:pt idx="5">
                  <c:v>0.72</c:v>
                </c:pt>
                <c:pt idx="6">
                  <c:v>#N/A</c:v>
                </c:pt>
                <c:pt idx="7">
                  <c:v>0.79</c:v>
                </c:pt>
                <c:pt idx="8">
                  <c:v>#N/A</c:v>
                </c:pt>
                <c:pt idx="9">
                  <c:v>0.71</c:v>
                </c:pt>
              </c:numCache>
            </c:numRef>
          </c:val>
          <c:extLst>
            <c:ext xmlns:c16="http://schemas.microsoft.com/office/drawing/2014/chart" uri="{C3380CC4-5D6E-409C-BE32-E72D297353CC}">
              <c16:uniqueId val="{00000007-B665-4D68-BE5C-D2AE3F73797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6.13</c:v>
                </c:pt>
                <c:pt idx="2">
                  <c:v>#N/A</c:v>
                </c:pt>
                <c:pt idx="3">
                  <c:v>7.84</c:v>
                </c:pt>
                <c:pt idx="4">
                  <c:v>#N/A</c:v>
                </c:pt>
                <c:pt idx="5">
                  <c:v>5.88</c:v>
                </c:pt>
                <c:pt idx="6">
                  <c:v>#N/A</c:v>
                </c:pt>
                <c:pt idx="7">
                  <c:v>6.24</c:v>
                </c:pt>
                <c:pt idx="8">
                  <c:v>#N/A</c:v>
                </c:pt>
                <c:pt idx="9">
                  <c:v>5.19</c:v>
                </c:pt>
              </c:numCache>
            </c:numRef>
          </c:val>
          <c:extLst>
            <c:ext xmlns:c16="http://schemas.microsoft.com/office/drawing/2014/chart" uri="{C3380CC4-5D6E-409C-BE32-E72D297353CC}">
              <c16:uniqueId val="{00000008-B665-4D68-BE5C-D2AE3F73797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10.97</c:v>
                </c:pt>
                <c:pt idx="2">
                  <c:v>#N/A</c:v>
                </c:pt>
                <c:pt idx="3">
                  <c:v>12.6</c:v>
                </c:pt>
                <c:pt idx="4">
                  <c:v>#N/A</c:v>
                </c:pt>
                <c:pt idx="5">
                  <c:v>9.4</c:v>
                </c:pt>
                <c:pt idx="6">
                  <c:v>#N/A</c:v>
                </c:pt>
                <c:pt idx="7">
                  <c:v>6.26</c:v>
                </c:pt>
                <c:pt idx="8">
                  <c:v>#N/A</c:v>
                </c:pt>
                <c:pt idx="9">
                  <c:v>6.82</c:v>
                </c:pt>
              </c:numCache>
            </c:numRef>
          </c:val>
          <c:extLst>
            <c:ext xmlns:c16="http://schemas.microsoft.com/office/drawing/2014/chart" uri="{C3380CC4-5D6E-409C-BE32-E72D297353CC}">
              <c16:uniqueId val="{00000009-B665-4D68-BE5C-D2AE3F7379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2693</c:v>
                </c:pt>
                <c:pt idx="5">
                  <c:v>2715</c:v>
                </c:pt>
                <c:pt idx="8">
                  <c:v>2708</c:v>
                </c:pt>
                <c:pt idx="11">
                  <c:v>2726</c:v>
                </c:pt>
                <c:pt idx="14">
                  <c:v>2726</c:v>
                </c:pt>
              </c:numCache>
            </c:numRef>
          </c:val>
          <c:extLst>
            <c:ext xmlns:c16="http://schemas.microsoft.com/office/drawing/2014/chart" uri="{C3380CC4-5D6E-409C-BE32-E72D297353CC}">
              <c16:uniqueId val="{00000000-F3A3-4273-922C-70FA65873E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A3-4273-922C-70FA65873E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6</c:v>
                </c:pt>
                <c:pt idx="6">
                  <c:v>4</c:v>
                </c:pt>
                <c:pt idx="9">
                  <c:v>3</c:v>
                </c:pt>
                <c:pt idx="12">
                  <c:v>3</c:v>
                </c:pt>
              </c:numCache>
            </c:numRef>
          </c:val>
          <c:extLst>
            <c:ext xmlns:c16="http://schemas.microsoft.com/office/drawing/2014/chart" uri="{C3380CC4-5D6E-409C-BE32-E72D297353CC}">
              <c16:uniqueId val="{00000002-F3A3-4273-922C-70FA65873E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27</c:v>
                </c:pt>
                <c:pt idx="6">
                  <c:v>28</c:v>
                </c:pt>
                <c:pt idx="9">
                  <c:v>29</c:v>
                </c:pt>
                <c:pt idx="12">
                  <c:v>30</c:v>
                </c:pt>
              </c:numCache>
            </c:numRef>
          </c:val>
          <c:extLst>
            <c:ext xmlns:c16="http://schemas.microsoft.com/office/drawing/2014/chart" uri="{C3380CC4-5D6E-409C-BE32-E72D297353CC}">
              <c16:uniqueId val="{00000003-F3A3-4273-922C-70FA65873E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1194</c:v>
                </c:pt>
                <c:pt idx="3">
                  <c:v>1174</c:v>
                </c:pt>
                <c:pt idx="6">
                  <c:v>1144</c:v>
                </c:pt>
                <c:pt idx="9">
                  <c:v>1076</c:v>
                </c:pt>
                <c:pt idx="12">
                  <c:v>822</c:v>
                </c:pt>
              </c:numCache>
            </c:numRef>
          </c:val>
          <c:extLst>
            <c:ext xmlns:c16="http://schemas.microsoft.com/office/drawing/2014/chart" uri="{C3380CC4-5D6E-409C-BE32-E72D297353CC}">
              <c16:uniqueId val="{00000004-F3A3-4273-922C-70FA65873E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A3-4273-922C-70FA65873E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A3-4273-922C-70FA65873E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1982</c:v>
                </c:pt>
                <c:pt idx="3">
                  <c:v>2039</c:v>
                </c:pt>
                <c:pt idx="6">
                  <c:v>2072</c:v>
                </c:pt>
                <c:pt idx="9">
                  <c:v>2084</c:v>
                </c:pt>
                <c:pt idx="12">
                  <c:v>2186</c:v>
                </c:pt>
              </c:numCache>
            </c:numRef>
          </c:val>
          <c:extLst>
            <c:ext xmlns:c16="http://schemas.microsoft.com/office/drawing/2014/chart" uri="{C3380CC4-5D6E-409C-BE32-E72D297353CC}">
              <c16:uniqueId val="{00000007-F3A3-4273-922C-70FA65873E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512</c:v>
                </c:pt>
                <c:pt idx="2">
                  <c:v>#N/A</c:v>
                </c:pt>
                <c:pt idx="3">
                  <c:v>#N/A</c:v>
                </c:pt>
                <c:pt idx="4">
                  <c:v>531</c:v>
                </c:pt>
                <c:pt idx="5">
                  <c:v>#N/A</c:v>
                </c:pt>
                <c:pt idx="6">
                  <c:v>#N/A</c:v>
                </c:pt>
                <c:pt idx="7">
                  <c:v>540</c:v>
                </c:pt>
                <c:pt idx="8">
                  <c:v>#N/A</c:v>
                </c:pt>
                <c:pt idx="9">
                  <c:v>#N/A</c:v>
                </c:pt>
                <c:pt idx="10">
                  <c:v>466</c:v>
                </c:pt>
                <c:pt idx="11">
                  <c:v>#N/A</c:v>
                </c:pt>
                <c:pt idx="12">
                  <c:v>#N/A</c:v>
                </c:pt>
                <c:pt idx="13">
                  <c:v>315</c:v>
                </c:pt>
                <c:pt idx="14">
                  <c:v>#N/A</c:v>
                </c:pt>
              </c:numCache>
            </c:numRef>
          </c:val>
          <c:smooth val="0"/>
          <c:extLst>
            <c:ext xmlns:c16="http://schemas.microsoft.com/office/drawing/2014/chart" uri="{C3380CC4-5D6E-409C-BE32-E72D297353CC}">
              <c16:uniqueId val="{00000008-F3A3-4273-922C-70FA65873E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32889</c:v>
                </c:pt>
                <c:pt idx="5">
                  <c:v>31745</c:v>
                </c:pt>
                <c:pt idx="8">
                  <c:v>30207</c:v>
                </c:pt>
                <c:pt idx="11">
                  <c:v>28914</c:v>
                </c:pt>
                <c:pt idx="14">
                  <c:v>27752</c:v>
                </c:pt>
              </c:numCache>
            </c:numRef>
          </c:val>
          <c:extLst>
            <c:ext xmlns:c16="http://schemas.microsoft.com/office/drawing/2014/chart" uri="{C3380CC4-5D6E-409C-BE32-E72D297353CC}">
              <c16:uniqueId val="{00000000-1185-47E8-B0BE-317EE799DC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993</c:v>
                </c:pt>
                <c:pt idx="5">
                  <c:v>938</c:v>
                </c:pt>
                <c:pt idx="8">
                  <c:v>831</c:v>
                </c:pt>
                <c:pt idx="11">
                  <c:v>770</c:v>
                </c:pt>
                <c:pt idx="14">
                  <c:v>863</c:v>
                </c:pt>
              </c:numCache>
            </c:numRef>
          </c:val>
          <c:extLst>
            <c:ext xmlns:c16="http://schemas.microsoft.com/office/drawing/2014/chart" uri="{C3380CC4-5D6E-409C-BE32-E72D297353CC}">
              <c16:uniqueId val="{00000001-1185-47E8-B0BE-317EE799DC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13191</c:v>
                </c:pt>
                <c:pt idx="5">
                  <c:v>13864</c:v>
                </c:pt>
                <c:pt idx="8">
                  <c:v>14405</c:v>
                </c:pt>
                <c:pt idx="11">
                  <c:v>15433</c:v>
                </c:pt>
                <c:pt idx="14">
                  <c:v>16685</c:v>
                </c:pt>
              </c:numCache>
            </c:numRef>
          </c:val>
          <c:extLst>
            <c:ext xmlns:c16="http://schemas.microsoft.com/office/drawing/2014/chart" uri="{C3380CC4-5D6E-409C-BE32-E72D297353CC}">
              <c16:uniqueId val="{00000002-1185-47E8-B0BE-317EE799DC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85-47E8-B0BE-317EE799DC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85-47E8-B0BE-317EE799DC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85-47E8-B0BE-317EE799DC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3281</c:v>
                </c:pt>
                <c:pt idx="3">
                  <c:v>3248</c:v>
                </c:pt>
                <c:pt idx="6">
                  <c:v>3169</c:v>
                </c:pt>
                <c:pt idx="9">
                  <c:v>3187</c:v>
                </c:pt>
                <c:pt idx="12">
                  <c:v>3129</c:v>
                </c:pt>
              </c:numCache>
            </c:numRef>
          </c:val>
          <c:extLst>
            <c:ext xmlns:c16="http://schemas.microsoft.com/office/drawing/2014/chart" uri="{C3380CC4-5D6E-409C-BE32-E72D297353CC}">
              <c16:uniqueId val="{00000006-1185-47E8-B0BE-317EE799DC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275</c:v>
                </c:pt>
                <c:pt idx="3">
                  <c:v>278</c:v>
                </c:pt>
                <c:pt idx="6">
                  <c:v>259</c:v>
                </c:pt>
                <c:pt idx="9">
                  <c:v>396</c:v>
                </c:pt>
                <c:pt idx="12">
                  <c:v>714</c:v>
                </c:pt>
              </c:numCache>
            </c:numRef>
          </c:val>
          <c:extLst>
            <c:ext xmlns:c16="http://schemas.microsoft.com/office/drawing/2014/chart" uri="{C3380CC4-5D6E-409C-BE32-E72D297353CC}">
              <c16:uniqueId val="{00000007-1185-47E8-B0BE-317EE799DC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13090</c:v>
                </c:pt>
                <c:pt idx="3">
                  <c:v>12132</c:v>
                </c:pt>
                <c:pt idx="6">
                  <c:v>11123</c:v>
                </c:pt>
                <c:pt idx="9">
                  <c:v>10359</c:v>
                </c:pt>
                <c:pt idx="12">
                  <c:v>10270</c:v>
                </c:pt>
              </c:numCache>
            </c:numRef>
          </c:val>
          <c:extLst>
            <c:ext xmlns:c16="http://schemas.microsoft.com/office/drawing/2014/chart" uri="{C3380CC4-5D6E-409C-BE32-E72D297353CC}">
              <c16:uniqueId val="{00000008-1185-47E8-B0BE-317EE799DC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c:v>
                </c:pt>
                <c:pt idx="3">
                  <c:v>22</c:v>
                </c:pt>
                <c:pt idx="6">
                  <c:v>14</c:v>
                </c:pt>
                <c:pt idx="9">
                  <c:v>11</c:v>
                </c:pt>
                <c:pt idx="12">
                  <c:v>8</c:v>
                </c:pt>
              </c:numCache>
            </c:numRef>
          </c:val>
          <c:extLst>
            <c:ext xmlns:c16="http://schemas.microsoft.com/office/drawing/2014/chart" uri="{C3380CC4-5D6E-409C-BE32-E72D297353CC}">
              <c16:uniqueId val="{00000009-1185-47E8-B0BE-317EE799DC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27049</c:v>
                </c:pt>
                <c:pt idx="3">
                  <c:v>26532</c:v>
                </c:pt>
                <c:pt idx="6">
                  <c:v>25646</c:v>
                </c:pt>
                <c:pt idx="9">
                  <c:v>25411</c:v>
                </c:pt>
                <c:pt idx="12">
                  <c:v>25521</c:v>
                </c:pt>
              </c:numCache>
            </c:numRef>
          </c:val>
          <c:extLst>
            <c:ext xmlns:c16="http://schemas.microsoft.com/office/drawing/2014/chart" uri="{C3380CC4-5D6E-409C-BE32-E72D297353CC}">
              <c16:uniqueId val="{0000000A-1185-47E8-B0BE-317EE799DC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85-47E8-B0BE-317EE799DC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2804</c:v>
                </c:pt>
                <c:pt idx="1">
                  <c:v>3200</c:v>
                </c:pt>
                <c:pt idx="2">
                  <c:v>3213</c:v>
                </c:pt>
              </c:numCache>
            </c:numRef>
          </c:val>
          <c:extLst>
            <c:ext xmlns:c16="http://schemas.microsoft.com/office/drawing/2014/chart" uri="{C3380CC4-5D6E-409C-BE32-E72D297353CC}">
              <c16:uniqueId val="{00000000-34AA-44F2-A520-94ADFF2CF7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4021</c:v>
                </c:pt>
                <c:pt idx="1">
                  <c:v>4105</c:v>
                </c:pt>
                <c:pt idx="2">
                  <c:v>4798</c:v>
                </c:pt>
              </c:numCache>
            </c:numRef>
          </c:val>
          <c:extLst>
            <c:ext xmlns:c16="http://schemas.microsoft.com/office/drawing/2014/chart" uri="{C3380CC4-5D6E-409C-BE32-E72D297353CC}">
              <c16:uniqueId val="{00000001-34AA-44F2-A520-94ADFF2CF7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8803</c:v>
                </c:pt>
                <c:pt idx="1">
                  <c:v>9234</c:v>
                </c:pt>
                <c:pt idx="2">
                  <c:v>9561</c:v>
                </c:pt>
              </c:numCache>
            </c:numRef>
          </c:val>
          <c:extLst>
            <c:ext xmlns:c16="http://schemas.microsoft.com/office/drawing/2014/chart" uri="{C3380CC4-5D6E-409C-BE32-E72D297353CC}">
              <c16:uniqueId val="{00000002-34AA-44F2-A520-94ADFF2CF7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元利償還金は、令和５年度には行わなかった繰上償還を実施したこと、過年度の大規模事業の元金償還が新たに開始した影響等により、前年度比で</a:t>
          </a:r>
          <a:r>
            <a:rPr kumimoji="1" lang="en-US" altLang="ja-JP" sz="1300">
              <a:latin typeface="ＭＳ ゴシック" pitchFamily="49" charset="-128"/>
              <a:ea typeface="ＭＳ ゴシック" pitchFamily="49" charset="-128"/>
            </a:rPr>
            <a:t>102</a:t>
          </a:r>
          <a:r>
            <a:rPr kumimoji="1" lang="ja-JP" altLang="en-US" sz="1300">
              <a:latin typeface="ＭＳ ゴシック" pitchFamily="49" charset="-128"/>
              <a:ea typeface="ＭＳ ゴシック" pitchFamily="49" charset="-128"/>
            </a:rPr>
            <a:t>百万円増加した。</a:t>
          </a:r>
        </a:p>
        <a:p>
          <a:r>
            <a:rPr kumimoji="1" lang="ja-JP" altLang="en-US" sz="1300">
              <a:latin typeface="ＭＳ ゴシック" pitchFamily="49" charset="-128"/>
              <a:ea typeface="ＭＳ ゴシック" pitchFamily="49" charset="-128"/>
            </a:rPr>
            <a:t>　一方で、公営企業債の元利償還金に対する繰入金は、下水道事業債の償還ピークが過ぎたことおよび令和６年度は下水道資本費平準化債の発行可能額が拡充されたことに伴い減少傾向にあることから、昨年度比で</a:t>
          </a:r>
          <a:r>
            <a:rPr kumimoji="1" lang="en-US" altLang="ja-JP" sz="1300">
              <a:latin typeface="ＭＳ ゴシック" pitchFamily="49" charset="-128"/>
              <a:ea typeface="ＭＳ ゴシック" pitchFamily="49" charset="-128"/>
            </a:rPr>
            <a:t>254</a:t>
          </a:r>
          <a:r>
            <a:rPr kumimoji="1" lang="ja-JP" altLang="en-US" sz="1300">
              <a:latin typeface="ＭＳ ゴシック" pitchFamily="49" charset="-128"/>
              <a:ea typeface="ＭＳ ゴシック" pitchFamily="49" charset="-128"/>
            </a:rPr>
            <a:t>百万円減少した。</a:t>
          </a:r>
        </a:p>
        <a:p>
          <a:r>
            <a:rPr kumimoji="1" lang="ja-JP" altLang="en-US" sz="1300">
              <a:latin typeface="ＭＳ ゴシック" pitchFamily="49" charset="-128"/>
              <a:ea typeface="ＭＳ ゴシック" pitchFamily="49" charset="-128"/>
            </a:rPr>
            <a:t>　公営企業債の元利償還金に対する繰入金等の減少に伴い、今後は元利償還金等の微減は見込まれるものの、交付税措置上より有利な市債発行事業を厳選する等、将来負担の適正化に努める。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満期一括償還の地方債の借入れは無い。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百万円増加し、公営企業債等繰入見込額は下水道事業債が償還ピークを過ぎたこと等により</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百万円減少したが、湖北広域行政事務センターの新施設整備に係る地方債発行額の増加等により組合等負担見込額が</a:t>
          </a:r>
          <a:r>
            <a:rPr kumimoji="1" lang="en-US" altLang="ja-JP" sz="1400">
              <a:latin typeface="ＭＳ ゴシック" pitchFamily="49" charset="-128"/>
              <a:ea typeface="ＭＳ ゴシック" pitchFamily="49" charset="-128"/>
            </a:rPr>
            <a:t>318</a:t>
          </a:r>
          <a:r>
            <a:rPr kumimoji="1" lang="ja-JP" altLang="en-US" sz="1400">
              <a:latin typeface="ＭＳ ゴシック" pitchFamily="49" charset="-128"/>
              <a:ea typeface="ＭＳ ゴシック" pitchFamily="49" charset="-128"/>
            </a:rPr>
            <a:t>百万円増加したこと等に伴い、将来負担比率の分子は</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今後は、公共施設の老朽化に伴う整備費等の増加により地方債現在高の増加が見込まれるため、新規事業について総点検を図るとともに、市債発行事業を厳選し、財政規律の維持に努める。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滋賀県米原市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令和６年度は、観光関連施設管理運営事業や予防接種事業等の財源として米原ガンバレ！ふるさと応援寄付基金から３億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万５千円、学校教育施設、社会教育施設および社会体育施設等の改修工事等の財源として教育施設整備基金から２億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万５千円、給付型奨学金事業や観光振興事業等の財源として地域の絆でまちづくり基金から２億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万８千円を取り崩すなど、多くの基金からの取崩しを行った。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その一方で、それぞれ運用益を含め、市債管理基金に８億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万６千円、交通対策促進基金に４億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万４千円、米原ガンバレ！ふるさと応援寄付基金に３億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万１千円の積立てを行うなど、基金全体としては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万２千円の増となった。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一定規模を維持しているが、今後、大型投資事業、公共施設等の長寿命化および公債費の平準化のための取崩しが見込まれることから、健全な財政運営を図るため、一定の基準を設けた上で計画的かつ限定的な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・地域の絆でまちづくり基金：市民の連携の強化および地域振興のため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万円を積み立てたが、学校教育施設、社会教育施設および社会体育施設等の改修工事等の財源として２億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万５千円を取り崩したことにより減少した。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万２千円、売電収入２万２千円、本庁舎駐車場使用料収入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万４千円を積み立てたが、湖北広域行政事務センターの新施設整備および湖北地域消防組合の施設整備に係る負担金等の財源として１億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万３千円を取り崩したことにより減少した。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・地域の絆でまちづくり基金：基金運用益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万円を積み立てたが、給付型奨学金事業や観光振興事業等の財源として２億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万８千円を取り崩したことにより減少した。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老朽化対策等に必要な財源確保を目的として計画的に積み立ててきたところであり、今後も予定どおり、小中学校をはじめとする教育施設等の修繕および長寿命化事業等に充当していくこと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・公共施設等整備基金：今後予定されている社会福祉施設をはじめとした公共施設の改修事業等に充当していくこととする。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・地域の絆でまちづくり基金：市民の連携の強化につながる事業や地域振興事業に計画的に充当していくこととする。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万６千円の積立てにより増加した。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健全な財政運営を維持するために基金残高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億円を維持した上で取り崩すこととする。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本庁舎建設に係る市債の元金償還金等に充てるため、１億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万円を取り崩したが、臨時財政対策債償還のため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万円の新規積立て、基金運用益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万２千円、米原駅東口事業用定期借地賃料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万６千円、米原駅東口関係土地売却収入３億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万円、旧米原庁舎跡地土地売却収入３億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万円の積立てにより増加した。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令和６年度から本庁舎建設に係る大型借入の元金償還が始まっていることから、本庁舎建設に係る市債の元金償還金の約２分の１に当たる１億円を目途に毎年計画的な取崩しを行うこととする。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36,928
36,232
250.39
27,319,831
26,351,933
701,572
13,502,750
25,520,967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で、前年度とほぼ同数値であるものの、類似団体平均を下回り、人口の減少や全国平均を上回る高齢化率に加え、産業基盤が脆弱であるため、県内市で比較すると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市中２番目に低い位置にある。</a:t>
          </a:r>
        </a:p>
        <a:p>
          <a:r>
            <a:rPr kumimoji="1" lang="ja-JP" altLang="en-US" sz="1300">
              <a:latin typeface="ＭＳ Ｐゴシック" panose="020B0600070205080204" pitchFamily="50" charset="-128"/>
              <a:ea typeface="ＭＳ Ｐゴシック" panose="020B0600070205080204" pitchFamily="50" charset="-128"/>
            </a:rPr>
            <a:t>　歳入額が横ばいである一方で、こども子育て費の増加や、公債費の増加等により財政力指数の低下が懸念されるため、より一層の行財政改革を進め、財政の健全化を図る。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分子は人件費等に充当した一般財源の増加により</a:t>
          </a:r>
          <a:r>
            <a:rPr kumimoji="1" lang="en-US" altLang="ja-JP" sz="1300">
              <a:latin typeface="ＭＳ Ｐゴシック" panose="020B0600070205080204" pitchFamily="50" charset="-128"/>
              <a:ea typeface="ＭＳ Ｐゴシック" panose="020B0600070205080204" pitchFamily="50" charset="-128"/>
            </a:rPr>
            <a:t>667,820</a:t>
          </a:r>
          <a:r>
            <a:rPr kumimoji="1" lang="ja-JP" altLang="en-US" sz="1300">
              <a:latin typeface="ＭＳ Ｐゴシック" panose="020B0600070205080204" pitchFamily="50" charset="-128"/>
              <a:ea typeface="ＭＳ Ｐゴシック" panose="020B0600070205080204" pitchFamily="50" charset="-128"/>
            </a:rPr>
            <a:t>千円増加し、分母は普通交付税の増加等により</a:t>
          </a:r>
          <a:r>
            <a:rPr kumimoji="1" lang="en-US" altLang="ja-JP" sz="1300">
              <a:latin typeface="ＭＳ Ｐゴシック" panose="020B0600070205080204" pitchFamily="50" charset="-128"/>
              <a:ea typeface="ＭＳ Ｐゴシック" panose="020B0600070205080204" pitchFamily="50" charset="-128"/>
            </a:rPr>
            <a:t>111,470</a:t>
          </a:r>
          <a:r>
            <a:rPr kumimoji="1" lang="ja-JP" altLang="en-US" sz="1300">
              <a:latin typeface="ＭＳ Ｐゴシック" panose="020B0600070205080204" pitchFamily="50" charset="-128"/>
              <a:ea typeface="ＭＳ Ｐゴシック" panose="020B0600070205080204" pitchFamily="50" charset="-128"/>
            </a:rPr>
            <a:t>千円増加した結果、前年度に比べ</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91.9</a:t>
          </a:r>
          <a:r>
            <a:rPr kumimoji="1" lang="ja-JP" altLang="en-US" sz="1300">
              <a:latin typeface="ＭＳ Ｐゴシック" panose="020B0600070205080204" pitchFamily="50" charset="-128"/>
              <a:ea typeface="ＭＳ Ｐゴシック" panose="020B0600070205080204" pitchFamily="50" charset="-128"/>
            </a:rPr>
            <a:t>％となり、全国平均および類似団体平均を下回ることとなった。</a:t>
          </a:r>
        </a:p>
        <a:p>
          <a:r>
            <a:rPr kumimoji="1" lang="ja-JP" altLang="en-US" sz="1300">
              <a:latin typeface="ＭＳ Ｐゴシック" panose="020B0600070205080204" pitchFamily="50" charset="-128"/>
              <a:ea typeface="ＭＳ Ｐゴシック" panose="020B0600070205080204" pitchFamily="50" charset="-128"/>
            </a:rPr>
            <a:t>　今後も公債費や扶助費等の義務的経費の増加が見込まれることから、事務事業の見直しを更に進めるとともに、市税の徴収強化等による財源確保に努め、歳入および歳出の両面から改善を図る。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63</xdr:row>
      <xdr:rowOff>146473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10004"/>
          <a:ext cx="8382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62</xdr:row>
      <xdr:rowOff>20320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100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87206</xdr:rowOff>
    </xdr:from>
    <xdr:to>
      <xdr:col>15</xdr:col>
      <xdr:colOff>82550</xdr:colOff>
      <xdr:row>62</xdr:row>
      <xdr:rowOff>20320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4565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64</xdr:row>
      <xdr:rowOff>127846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45656"/>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112200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41081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2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人口１人当たり人件費・物件費等決算額の金額は</a:t>
          </a:r>
          <a:r>
            <a:rPr kumimoji="1" lang="en-US" altLang="ja-JP" sz="1300">
              <a:latin typeface="ＭＳ Ｐゴシック" panose="020B0600070205080204" pitchFamily="50" charset="-128"/>
              <a:ea typeface="ＭＳ Ｐゴシック" panose="020B0600070205080204" pitchFamily="50" charset="-128"/>
            </a:rPr>
            <a:t>206,921</a:t>
          </a:r>
          <a:r>
            <a:rPr kumimoji="1" lang="ja-JP" altLang="en-US" sz="1300">
              <a:latin typeface="ＭＳ Ｐゴシック" panose="020B0600070205080204" pitchFamily="50" charset="-128"/>
              <a:ea typeface="ＭＳ Ｐゴシック" panose="020B0600070205080204" pitchFamily="50" charset="-128"/>
            </a:rPr>
            <a:t>円で、給与改定等に伴う人件費の増、物価高騰等に伴う物件費の増などにより、前年度と比べると</a:t>
          </a:r>
          <a:r>
            <a:rPr kumimoji="1" lang="en-US" altLang="ja-JP" sz="1300">
              <a:latin typeface="ＭＳ Ｐゴシック" panose="020B0600070205080204" pitchFamily="50" charset="-128"/>
              <a:ea typeface="ＭＳ Ｐゴシック" panose="020B0600070205080204" pitchFamily="50" charset="-128"/>
            </a:rPr>
            <a:t>14,127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また、ごみ処理業務や消防業務を一部事務組合で行っているため、これらを加味した場合、大幅に増加することとなる。人口１人当たりの金額が、類似団体平均を上回っている状況であり、引き続き抑制に努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98574</xdr:rowOff>
    </xdr:from>
    <xdr:to>
      <xdr:col>23</xdr:col>
      <xdr:colOff>133350</xdr:colOff>
      <xdr:row>83</xdr:row>
      <xdr:rowOff>166751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28924"/>
          <a:ext cx="838200" cy="6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98574</xdr:rowOff>
    </xdr:from>
    <xdr:to>
      <xdr:col>19</xdr:col>
      <xdr:colOff>133350</xdr:colOff>
      <xdr:row>83</xdr:row>
      <xdr:rowOff>116937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28924"/>
          <a:ext cx="8890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108265</xdr:rowOff>
    </xdr:from>
    <xdr:to>
      <xdr:col>15</xdr:col>
      <xdr:colOff>82550</xdr:colOff>
      <xdr:row>83</xdr:row>
      <xdr:rowOff>116937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38615"/>
          <a:ext cx="889000" cy="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50256</xdr:rowOff>
    </xdr:from>
    <xdr:to>
      <xdr:col>11</xdr:col>
      <xdr:colOff>31750</xdr:colOff>
      <xdr:row>83</xdr:row>
      <xdr:rowOff>108265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80606"/>
          <a:ext cx="889000" cy="5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115951</xdr:rowOff>
    </xdr:from>
    <xdr:to>
      <xdr:col>23</xdr:col>
      <xdr:colOff>184150</xdr:colOff>
      <xdr:row>84</xdr:row>
      <xdr:rowOff>46101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4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88028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1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47774</xdr:rowOff>
    </xdr:from>
    <xdr:to>
      <xdr:col>19</xdr:col>
      <xdr:colOff>184150</xdr:colOff>
      <xdr:row>83</xdr:row>
      <xdr:rowOff>149374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7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134151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6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66137</xdr:rowOff>
    </xdr:from>
    <xdr:to>
      <xdr:col>15</xdr:col>
      <xdr:colOff>133350</xdr:colOff>
      <xdr:row>83</xdr:row>
      <xdr:rowOff>167737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9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152514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82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57465</xdr:rowOff>
    </xdr:from>
    <xdr:to>
      <xdr:col>11</xdr:col>
      <xdr:colOff>82550</xdr:colOff>
      <xdr:row>83</xdr:row>
      <xdr:rowOff>159065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143842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7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170906</xdr:rowOff>
    </xdr:from>
    <xdr:to>
      <xdr:col>7</xdr:col>
      <xdr:colOff>31750</xdr:colOff>
      <xdr:row>83</xdr:row>
      <xdr:rowOff>101056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85833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1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99.1</a:t>
          </a:r>
          <a:r>
            <a:rPr kumimoji="1" lang="ja-JP" altLang="en-US" sz="1300">
              <a:latin typeface="ＭＳ Ｐゴシック" panose="020B0600070205080204" pitchFamily="50" charset="-128"/>
              <a:ea typeface="ＭＳ Ｐゴシック" panose="020B0600070205080204" pitchFamily="50" charset="-128"/>
            </a:rPr>
            <a:t>となったが、類似団体平均と比較して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当該数値が高い理由に経験年数階層別の職員分布による影響があるが、人件費の増加は財政の硬直化を招く要因となるため、引き続き給与水準の適正化に努める。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152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102507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497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17236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186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10.45</a:t>
          </a:r>
          <a:r>
            <a:rPr kumimoji="1" lang="ja-JP" altLang="en-US" sz="1300">
              <a:latin typeface="ＭＳ Ｐゴシック" panose="020B0600070205080204" pitchFamily="50" charset="-128"/>
              <a:ea typeface="ＭＳ Ｐゴシック" panose="020B0600070205080204" pitchFamily="50" charset="-128"/>
            </a:rPr>
            <a:t>人で、住民基本台帳人口の減少に伴い前年度と比較して</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人増加し、類似団体平均を</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人上回る職員数となった。</a:t>
          </a:r>
        </a:p>
        <a:p>
          <a:r>
            <a:rPr kumimoji="1" lang="ja-JP" altLang="en-US" sz="1300">
              <a:latin typeface="ＭＳ Ｐゴシック" panose="020B0600070205080204" pitchFamily="50" charset="-128"/>
              <a:ea typeface="ＭＳ Ｐゴシック" panose="020B0600070205080204" pitchFamily="50" charset="-128"/>
            </a:rPr>
            <a:t>　また、ごみ処理業務や消防業務を一部事務組合で行っているため、これらを加味した場合、更に大幅に高くなることになる。</a:t>
          </a:r>
        </a:p>
        <a:p>
          <a:r>
            <a:rPr kumimoji="1" lang="ja-JP" altLang="en-US" sz="1300">
              <a:latin typeface="ＭＳ Ｐゴシック" panose="020B0600070205080204" pitchFamily="50" charset="-128"/>
              <a:ea typeface="ＭＳ Ｐゴシック" panose="020B0600070205080204" pitchFamily="50" charset="-128"/>
            </a:rPr>
            <a:t>　今後も、民間でも実施可能な業務の更なる検討や事務事業の抜本的な見直しを行い、職員数の適正化に努める。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145566</xdr:rowOff>
    </xdr:from>
    <xdr:to>
      <xdr:col>81</xdr:col>
      <xdr:colOff>44450</xdr:colOff>
      <xdr:row>62</xdr:row>
      <xdr:rowOff>159355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7546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117989</xdr:rowOff>
    </xdr:from>
    <xdr:to>
      <xdr:col>77</xdr:col>
      <xdr:colOff>44450</xdr:colOff>
      <xdr:row>62</xdr:row>
      <xdr:rowOff>145566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4788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88114</xdr:rowOff>
    </xdr:from>
    <xdr:to>
      <xdr:col>72</xdr:col>
      <xdr:colOff>203200</xdr:colOff>
      <xdr:row>62</xdr:row>
      <xdr:rowOff>117989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18014"/>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76623</xdr:rowOff>
    </xdr:from>
    <xdr:to>
      <xdr:col>68</xdr:col>
      <xdr:colOff>152400</xdr:colOff>
      <xdr:row>62</xdr:row>
      <xdr:rowOff>88114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065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108555</xdr:rowOff>
    </xdr:from>
    <xdr:to>
      <xdr:col>81</xdr:col>
      <xdr:colOff>95250</xdr:colOff>
      <xdr:row>63</xdr:row>
      <xdr:rowOff>38705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80632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1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94766</xdr:rowOff>
    </xdr:from>
    <xdr:to>
      <xdr:col>77</xdr:col>
      <xdr:colOff>95250</xdr:colOff>
      <xdr:row>63</xdr:row>
      <xdr:rowOff>24916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9693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1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67189</xdr:rowOff>
    </xdr:from>
    <xdr:to>
      <xdr:col>73</xdr:col>
      <xdr:colOff>44450</xdr:colOff>
      <xdr:row>62</xdr:row>
      <xdr:rowOff>168789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153566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37314</xdr:rowOff>
    </xdr:from>
    <xdr:to>
      <xdr:col>68</xdr:col>
      <xdr:colOff>203200</xdr:colOff>
      <xdr:row>62</xdr:row>
      <xdr:rowOff>138914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123691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5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25823</xdr:rowOff>
    </xdr:from>
    <xdr:to>
      <xdr:col>64</xdr:col>
      <xdr:colOff>152400</xdr:colOff>
      <xdr:row>62</xdr:row>
      <xdr:rowOff>127423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112200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令和６年度の単年度数値は、指標の分子の元利償還金が</a:t>
          </a:r>
          <a:r>
            <a:rPr kumimoji="1" lang="en-US" altLang="ja-JP" sz="1300">
              <a:latin typeface="ＭＳ Ｐゴシック" panose="020B0600070205080204" pitchFamily="50" charset="-128"/>
              <a:ea typeface="ＭＳ Ｐゴシック" panose="020B0600070205080204" pitchFamily="50" charset="-128"/>
            </a:rPr>
            <a:t>43,207</a:t>
          </a:r>
          <a:r>
            <a:rPr kumimoji="1" lang="ja-JP" altLang="en-US" sz="1300">
              <a:latin typeface="ＭＳ Ｐゴシック" panose="020B0600070205080204" pitchFamily="50" charset="-128"/>
              <a:ea typeface="ＭＳ Ｐゴシック" panose="020B0600070205080204" pitchFamily="50" charset="-128"/>
            </a:rPr>
            <a:t>千円減少した一方で、分母の標準財政規模が</a:t>
          </a:r>
          <a:r>
            <a:rPr kumimoji="1" lang="en-US" altLang="ja-JP" sz="1300">
              <a:latin typeface="ＭＳ Ｐゴシック" panose="020B0600070205080204" pitchFamily="50" charset="-128"/>
              <a:ea typeface="ＭＳ Ｐゴシック" panose="020B0600070205080204" pitchFamily="50" charset="-128"/>
            </a:rPr>
            <a:t>209,418</a:t>
          </a:r>
          <a:r>
            <a:rPr kumimoji="1" lang="ja-JP" altLang="en-US" sz="1300">
              <a:latin typeface="ＭＳ Ｐゴシック" panose="020B0600070205080204" pitchFamily="50" charset="-128"/>
              <a:ea typeface="ＭＳ Ｐゴシック" panose="020B0600070205080204" pitchFamily="50" charset="-128"/>
            </a:rPr>
            <a:t>千円増加したことなどの影響により、前年度より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％となり、３か年平均の実質公債費比率は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今後も元金償還が新たに始まる市債の影響もあるため、地方交付税措置上より有利な市債発行事業を厳選する等、当該数値の健全性の維持に努める。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155928</xdr:rowOff>
    </xdr:from>
    <xdr:to>
      <xdr:col>81</xdr:col>
      <xdr:colOff>44450</xdr:colOff>
      <xdr:row>37</xdr:row>
      <xdr:rowOff>78317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28128"/>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105128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219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91722</xdr:rowOff>
    </xdr:from>
    <xdr:to>
      <xdr:col>72</xdr:col>
      <xdr:colOff>203200</xdr:colOff>
      <xdr:row>37</xdr:row>
      <xdr:rowOff>105128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353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91722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219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105128</xdr:rowOff>
    </xdr:from>
    <xdr:to>
      <xdr:col>81</xdr:col>
      <xdr:colOff>95250</xdr:colOff>
      <xdr:row>37</xdr:row>
      <xdr:rowOff>35278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121655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2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54328</xdr:rowOff>
    </xdr:from>
    <xdr:to>
      <xdr:col>73</xdr:col>
      <xdr:colOff>44450</xdr:colOff>
      <xdr:row>37</xdr:row>
      <xdr:rowOff>155928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166105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40922</xdr:rowOff>
    </xdr:from>
    <xdr:to>
      <xdr:col>68</xdr:col>
      <xdr:colOff>203200</xdr:colOff>
      <xdr:row>37</xdr:row>
      <xdr:rowOff>142522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152699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将来負担比率は、前年度と同様、算定されなかった。これは、地方債現在高の減少および下水道事業会計繰入見込額が減少したことなどに起因するものである。</a:t>
          </a:r>
        </a:p>
        <a:p>
          <a:r>
            <a:rPr kumimoji="1" lang="ja-JP" altLang="en-US" sz="1300">
              <a:latin typeface="ＭＳ Ｐゴシック" panose="020B0600070205080204" pitchFamily="50" charset="-128"/>
              <a:ea typeface="ＭＳ Ｐゴシック" panose="020B0600070205080204" pitchFamily="50" charset="-128"/>
            </a:rPr>
            <a:t>　しかし、今後は公共施設の長寿命化対策などにより地方債現在高の増加が見込まれるため、後世への負担を少しでも軽減するよう、新規事業について総点検を図るとともに、市債発行額を抑制し財政規律の維持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36,928
36,232
250.39
27,319,831
26,351,933
701,572
13,502,750
25,520,967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253,674</a:t>
          </a:r>
          <a:r>
            <a:rPr kumimoji="1" lang="ja-JP" altLang="en-US" sz="1300">
              <a:latin typeface="ＭＳ Ｐゴシック" panose="020B0600070205080204" pitchFamily="50" charset="-128"/>
              <a:ea typeface="ＭＳ Ｐゴシック" panose="020B0600070205080204" pitchFamily="50" charset="-128"/>
            </a:rPr>
            <a:t>千円増加しことにより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ポイント増加し、依然として類似団体平均を上回る数値となった。</a:t>
          </a:r>
        </a:p>
        <a:p>
          <a:r>
            <a:rPr kumimoji="1" lang="ja-JP" altLang="en-US" sz="1300">
              <a:latin typeface="ＭＳ Ｐゴシック" panose="020B0600070205080204" pitchFamily="50" charset="-128"/>
              <a:ea typeface="ＭＳ Ｐゴシック" panose="020B0600070205080204" pitchFamily="50" charset="-128"/>
            </a:rPr>
            <a:t>　ごみ処理や消防業務を一部事務組合で行っているため、これらを加味した場合、大幅に増加することとなることから、民間でも実施可能な業務の更なる検討や事務事業の抜本的な見直しなどを行い、引き続き定員管理、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125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119,752</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ポイント増加したが、引き続き類似団体平均を下回る数値となった。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今後、新たな行政需要への対応などにより、物件費の増加が考えられるが、事務事業の更なる見直しや施設の再編・統合を進め、経費の抑制に努める。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17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16</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720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73660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10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38,233</a:t>
          </a:r>
          <a:r>
            <a:rPr kumimoji="1" lang="ja-JP" altLang="en-US" sz="1300">
              <a:latin typeface="ＭＳ Ｐゴシック" panose="020B0600070205080204" pitchFamily="50" charset="-128"/>
              <a:ea typeface="ＭＳ Ｐゴシック" panose="020B0600070205080204" pitchFamily="50" charset="-128"/>
            </a:rPr>
            <a:t>千円増加しことにより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しかし、全国平均を上回る高齢化率、障がい福祉サービス利用者数の増による自立支援給付の増加など、今後も扶助費の増加が見込まれるため、引き続き、資格審査等の適正化と予防施策の推進に努める。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51,558</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各特別会計においては、業務効率化による経費の削減と独立採算の原則に基づき、料金の適正化による財政の健全化に努める。特に介護保険事業について、給付費の適正化と予防施策の推進を重点的に行う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61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77470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85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26670</xdr:rowOff>
    </xdr:from>
    <xdr:to>
      <xdr:col>65</xdr:col>
      <xdr:colOff>53975</xdr:colOff>
      <xdr:row>55</xdr:row>
      <xdr:rowOff>128270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138447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99,185</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ポイント増加し、引き続き類似団体平均を上回る数値となった。</a:t>
          </a:r>
        </a:p>
        <a:p>
          <a:r>
            <a:rPr kumimoji="1" lang="ja-JP" altLang="en-US" sz="1300">
              <a:latin typeface="ＭＳ Ｐゴシック" panose="020B0600070205080204" pitchFamily="50" charset="-128"/>
              <a:ea typeface="ＭＳ Ｐゴシック" panose="020B0600070205080204" pitchFamily="50" charset="-128"/>
            </a:rPr>
            <a:t>　今後、各種補助事業について、妥当性、効果等を検証し、社会的・経済情勢に合致しない補助金などは廃止するなど、不断の見直しを図る。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8128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957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95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18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39</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18656"/>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23622</xdr:rowOff>
    </xdr:from>
    <xdr:to>
      <xdr:col>65</xdr:col>
      <xdr:colOff>53975</xdr:colOff>
      <xdr:row>39</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109999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10,418</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ポイント増加し、引き続き類似団体平均を下回る数値となった。</a:t>
          </a:r>
        </a:p>
        <a:p>
          <a:r>
            <a:rPr kumimoji="1" lang="ja-JP" altLang="en-US" sz="1300">
              <a:latin typeface="ＭＳ Ｐゴシック" panose="020B0600070205080204" pitchFamily="50" charset="-128"/>
              <a:ea typeface="ＭＳ Ｐゴシック" panose="020B0600070205080204" pitchFamily="50" charset="-128"/>
            </a:rPr>
            <a:t>　今後、定時償還額の上昇が見込まれることから、後年度の財政負担を考慮し、計画的な基金の活用、市債発行事業の厳選、繰上償還の実施などを行い公債費の抑制に努める。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867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86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41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410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104157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公債費以外の経常収支比率は、分子が前年度より</a:t>
          </a:r>
          <a:r>
            <a:rPr kumimoji="1" lang="en-US" altLang="ja-JP" sz="1300">
              <a:latin typeface="ＭＳ Ｐゴシック" panose="020B0600070205080204" pitchFamily="50" charset="-128"/>
              <a:ea typeface="ＭＳ Ｐゴシック" panose="020B0600070205080204" pitchFamily="50" charset="-128"/>
            </a:rPr>
            <a:t>562,402</a:t>
          </a:r>
          <a:r>
            <a:rPr kumimoji="1" lang="ja-JP" altLang="en-US" sz="1300">
              <a:latin typeface="ＭＳ Ｐゴシック" panose="020B0600070205080204" pitchFamily="50" charset="-128"/>
              <a:ea typeface="ＭＳ Ｐゴシック" panose="020B0600070205080204" pitchFamily="50" charset="-128"/>
            </a:rPr>
            <a:t>千円増加したことにより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ポイント増加し、引き続き類似団体平均を下回る数値となった。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今後は、公共施設等の長寿命化や更新を迎える既存施設の延命化を図る必要があり、維持管理費の増大が見込まれることから、公共施設等総合管理計画に沿った施設保有量の最適化に取り組む。</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86178</xdr:rowOff>
    </xdr:from>
    <xdr:to>
      <xdr:col>82</xdr:col>
      <xdr:colOff>107950</xdr:colOff>
      <xdr:row>76</xdr:row>
      <xdr:rowOff>143329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44928"/>
          <a:ext cx="8382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86178</xdr:rowOff>
    </xdr:from>
    <xdr:to>
      <xdr:col>78</xdr:col>
      <xdr:colOff>69850</xdr:colOff>
      <xdr:row>75</xdr:row>
      <xdr:rowOff>99241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449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73116</xdr:rowOff>
    </xdr:from>
    <xdr:to>
      <xdr:col>73</xdr:col>
      <xdr:colOff>180975</xdr:colOff>
      <xdr:row>75</xdr:row>
      <xdr:rowOff>99241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18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73116</xdr:rowOff>
    </xdr:from>
    <xdr:to>
      <xdr:col>69</xdr:col>
      <xdr:colOff>92075</xdr:colOff>
      <xdr:row>77</xdr:row>
      <xdr:rowOff>135164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31866"/>
          <a:ext cx="889000" cy="40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109056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35378</xdr:rowOff>
    </xdr:from>
    <xdr:to>
      <xdr:col>78</xdr:col>
      <xdr:colOff>120650</xdr:colOff>
      <xdr:row>75</xdr:row>
      <xdr:rowOff>136978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147155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48441</xdr:rowOff>
    </xdr:from>
    <xdr:to>
      <xdr:col>74</xdr:col>
      <xdr:colOff>31750</xdr:colOff>
      <xdr:row>75</xdr:row>
      <xdr:rowOff>150040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160218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22316</xdr:rowOff>
    </xdr:from>
    <xdr:to>
      <xdr:col>69</xdr:col>
      <xdr:colOff>142875</xdr:colOff>
      <xdr:row>75</xdr:row>
      <xdr:rowOff>123916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108693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6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126060</xdr:rowOff>
    </xdr:from>
    <xdr:to>
      <xdr:col>29</xdr:col>
      <xdr:colOff>127000</xdr:colOff>
      <xdr:row>16</xdr:row>
      <xdr:rowOff>68821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5435"/>
          <a:ext cx="647700" cy="11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68821</xdr:rowOff>
    </xdr:from>
    <xdr:to>
      <xdr:col>26</xdr:col>
      <xdr:colOff>50800</xdr:colOff>
      <xdr:row>16</xdr:row>
      <xdr:rowOff>103759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59646"/>
          <a:ext cx="698500" cy="3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100965</xdr:rowOff>
    </xdr:from>
    <xdr:to>
      <xdr:col>22</xdr:col>
      <xdr:colOff>114300</xdr:colOff>
      <xdr:row>16</xdr:row>
      <xdr:rowOff>103759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91790"/>
          <a:ext cx="698500" cy="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100965</xdr:rowOff>
    </xdr:from>
    <xdr:to>
      <xdr:col>18</xdr:col>
      <xdr:colOff>177800</xdr:colOff>
      <xdr:row>16</xdr:row>
      <xdr:rowOff>103302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1790"/>
          <a:ext cx="698500" cy="2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75260</xdr:rowOff>
    </xdr:from>
    <xdr:to>
      <xdr:col>29</xdr:col>
      <xdr:colOff>177800</xdr:colOff>
      <xdr:row>16</xdr:row>
      <xdr:rowOff>5410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4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91787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3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18021</xdr:rowOff>
    </xdr:from>
    <xdr:to>
      <xdr:col>26</xdr:col>
      <xdr:colOff>101600</xdr:colOff>
      <xdr:row>16</xdr:row>
      <xdr:rowOff>119621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129798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77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52959</xdr:rowOff>
    </xdr:from>
    <xdr:to>
      <xdr:col>22</xdr:col>
      <xdr:colOff>165100</xdr:colOff>
      <xdr:row>16</xdr:row>
      <xdr:rowOff>154559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3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164736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50165</xdr:rowOff>
    </xdr:from>
    <xdr:to>
      <xdr:col>19</xdr:col>
      <xdr:colOff>38100</xdr:colOff>
      <xdr:row>16</xdr:row>
      <xdr:rowOff>151765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0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161942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09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52502</xdr:rowOff>
    </xdr:from>
    <xdr:to>
      <xdr:col>15</xdr:col>
      <xdr:colOff>101600</xdr:colOff>
      <xdr:row>16</xdr:row>
      <xdr:rowOff>154102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3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164279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79321</xdr:rowOff>
    </xdr:from>
    <xdr:to>
      <xdr:col>29</xdr:col>
      <xdr:colOff>127000</xdr:colOff>
      <xdr:row>37</xdr:row>
      <xdr:rowOff>207173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204021"/>
          <a:ext cx="647700" cy="127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18839</xdr:rowOff>
    </xdr:from>
    <xdr:to>
      <xdr:col>26</xdr:col>
      <xdr:colOff>50800</xdr:colOff>
      <xdr:row>37</xdr:row>
      <xdr:rowOff>79321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43539"/>
          <a:ext cx="698500" cy="6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18839</xdr:rowOff>
    </xdr:from>
    <xdr:to>
      <xdr:col>22</xdr:col>
      <xdr:colOff>114300</xdr:colOff>
      <xdr:row>37</xdr:row>
      <xdr:rowOff>32359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43539"/>
          <a:ext cx="698500" cy="1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32359</xdr:rowOff>
    </xdr:from>
    <xdr:to>
      <xdr:col>18</xdr:col>
      <xdr:colOff>177800</xdr:colOff>
      <xdr:row>37</xdr:row>
      <xdr:rowOff>52477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57059"/>
          <a:ext cx="698500" cy="20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156373</xdr:rowOff>
    </xdr:from>
    <xdr:to>
      <xdr:col>29</xdr:col>
      <xdr:colOff>177800</xdr:colOff>
      <xdr:row>37</xdr:row>
      <xdr:rowOff>257973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81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64950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8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28521</xdr:rowOff>
    </xdr:from>
    <xdr:to>
      <xdr:col>26</xdr:col>
      <xdr:colOff>101600</xdr:colOff>
      <xdr:row>37</xdr:row>
      <xdr:rowOff>130121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53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114898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39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139489</xdr:rowOff>
    </xdr:from>
    <xdr:to>
      <xdr:col>22</xdr:col>
      <xdr:colOff>165100</xdr:colOff>
      <xdr:row>37</xdr:row>
      <xdr:rowOff>69639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9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153009</xdr:rowOff>
    </xdr:from>
    <xdr:to>
      <xdr:col>19</xdr:col>
      <xdr:colOff>38100</xdr:colOff>
      <xdr:row>37</xdr:row>
      <xdr:rowOff>83159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06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67936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9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1677</xdr:rowOff>
    </xdr:from>
    <xdr:to>
      <xdr:col>15</xdr:col>
      <xdr:colOff>101600</xdr:colOff>
      <xdr:row>37</xdr:row>
      <xdr:rowOff>103277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26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88054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1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36,928
36,232
250.39
27,319,831
26,351,933
701,572
13,502,750
25,520,967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36220</xdr:rowOff>
    </xdr:from>
    <xdr:to>
      <xdr:col>24</xdr:col>
      <xdr:colOff>63500</xdr:colOff>
      <xdr:row>33</xdr:row>
      <xdr:rowOff>154610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94070"/>
          <a:ext cx="838200" cy="11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154610</xdr:rowOff>
    </xdr:from>
    <xdr:to>
      <xdr:col>19</xdr:col>
      <xdr:colOff>177800</xdr:colOff>
      <xdr:row>34</xdr:row>
      <xdr:rowOff>22746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12460"/>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20307</xdr:rowOff>
    </xdr:from>
    <xdr:to>
      <xdr:col>15</xdr:col>
      <xdr:colOff>50800</xdr:colOff>
      <xdr:row>34</xdr:row>
      <xdr:rowOff>22746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4960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20307</xdr:rowOff>
    </xdr:from>
    <xdr:to>
      <xdr:col>10</xdr:col>
      <xdr:colOff>114300</xdr:colOff>
      <xdr:row>34</xdr:row>
      <xdr:rowOff>74092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9607"/>
          <a:ext cx="889000" cy="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156870</xdr:rowOff>
    </xdr:from>
    <xdr:to>
      <xdr:col>24</xdr:col>
      <xdr:colOff>114300</xdr:colOff>
      <xdr:row>33</xdr:row>
      <xdr:rowOff>87020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8297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103810</xdr:rowOff>
    </xdr:from>
    <xdr:to>
      <xdr:col>20</xdr:col>
      <xdr:colOff>38100</xdr:colOff>
      <xdr:row>34</xdr:row>
      <xdr:rowOff>33960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50487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3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143396</xdr:rowOff>
    </xdr:from>
    <xdr:to>
      <xdr:col>15</xdr:col>
      <xdr:colOff>101600</xdr:colOff>
      <xdr:row>34</xdr:row>
      <xdr:rowOff>73546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90073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140957</xdr:rowOff>
    </xdr:from>
    <xdr:to>
      <xdr:col>10</xdr:col>
      <xdr:colOff>165100</xdr:colOff>
      <xdr:row>34</xdr:row>
      <xdr:rowOff>71107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87634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23292</xdr:rowOff>
    </xdr:from>
    <xdr:to>
      <xdr:col>6</xdr:col>
      <xdr:colOff>38100</xdr:colOff>
      <xdr:row>34</xdr:row>
      <xdr:rowOff>124892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141419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74869</xdr:rowOff>
    </xdr:from>
    <xdr:to>
      <xdr:col>24</xdr:col>
      <xdr:colOff>63500</xdr:colOff>
      <xdr:row>57</xdr:row>
      <xdr:rowOff>93721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7519"/>
          <a:ext cx="838200" cy="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31077</xdr:rowOff>
    </xdr:from>
    <xdr:to>
      <xdr:col>19</xdr:col>
      <xdr:colOff>177800</xdr:colOff>
      <xdr:row>57</xdr:row>
      <xdr:rowOff>93721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3727"/>
          <a:ext cx="889000" cy="6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31077</xdr:rowOff>
    </xdr:from>
    <xdr:to>
      <xdr:col>15</xdr:col>
      <xdr:colOff>50800</xdr:colOff>
      <xdr:row>57</xdr:row>
      <xdr:rowOff>81323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3727"/>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81323</xdr:rowOff>
    </xdr:from>
    <xdr:to>
      <xdr:col>10</xdr:col>
      <xdr:colOff>114300</xdr:colOff>
      <xdr:row>57</xdr:row>
      <xdr:rowOff>121465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3973"/>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24069</xdr:rowOff>
    </xdr:from>
    <xdr:to>
      <xdr:col>24</xdr:col>
      <xdr:colOff>114300</xdr:colOff>
      <xdr:row>57</xdr:row>
      <xdr:rowOff>125669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2496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42921</xdr:rowOff>
    </xdr:from>
    <xdr:to>
      <xdr:col>20</xdr:col>
      <xdr:colOff>38100</xdr:colOff>
      <xdr:row>57</xdr:row>
      <xdr:rowOff>144521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161048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9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151727</xdr:rowOff>
    </xdr:from>
    <xdr:to>
      <xdr:col>15</xdr:col>
      <xdr:colOff>101600</xdr:colOff>
      <xdr:row>57</xdr:row>
      <xdr:rowOff>81877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30523</xdr:rowOff>
    </xdr:from>
    <xdr:to>
      <xdr:col>10</xdr:col>
      <xdr:colOff>165100</xdr:colOff>
      <xdr:row>57</xdr:row>
      <xdr:rowOff>132123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70665</xdr:rowOff>
    </xdr:from>
    <xdr:to>
      <xdr:col>6</xdr:col>
      <xdr:colOff>38100</xdr:colOff>
      <xdr:row>58</xdr:row>
      <xdr:rowOff>815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17342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1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25495</xdr:rowOff>
    </xdr:from>
    <xdr:to>
      <xdr:col>24</xdr:col>
      <xdr:colOff>63500</xdr:colOff>
      <xdr:row>78</xdr:row>
      <xdr:rowOff>73234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98595"/>
          <a:ext cx="8382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73234</xdr:rowOff>
    </xdr:from>
    <xdr:to>
      <xdr:col>19</xdr:col>
      <xdr:colOff>177800</xdr:colOff>
      <xdr:row>78</xdr:row>
      <xdr:rowOff>101333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6334"/>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19114</xdr:rowOff>
    </xdr:from>
    <xdr:to>
      <xdr:col>15</xdr:col>
      <xdr:colOff>50800</xdr:colOff>
      <xdr:row>78</xdr:row>
      <xdr:rowOff>101333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92214"/>
          <a:ext cx="889000" cy="8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19114</xdr:rowOff>
    </xdr:from>
    <xdr:to>
      <xdr:col>10</xdr:col>
      <xdr:colOff>114300</xdr:colOff>
      <xdr:row>78</xdr:row>
      <xdr:rowOff>93084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2214"/>
          <a:ext cx="889000" cy="7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146145</xdr:rowOff>
    </xdr:from>
    <xdr:to>
      <xdr:col>24</xdr:col>
      <xdr:colOff>114300</xdr:colOff>
      <xdr:row>78</xdr:row>
      <xdr:rowOff>76295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124572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22434</xdr:rowOff>
    </xdr:from>
    <xdr:to>
      <xdr:col>20</xdr:col>
      <xdr:colOff>38100</xdr:colOff>
      <xdr:row>78</xdr:row>
      <xdr:rowOff>124034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115161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50533</xdr:rowOff>
    </xdr:from>
    <xdr:to>
      <xdr:col>15</xdr:col>
      <xdr:colOff>101600</xdr:colOff>
      <xdr:row>78</xdr:row>
      <xdr:rowOff>152133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143260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139764</xdr:rowOff>
    </xdr:from>
    <xdr:to>
      <xdr:col>10</xdr:col>
      <xdr:colOff>165100</xdr:colOff>
      <xdr:row>78</xdr:row>
      <xdr:rowOff>69914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86441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1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42284</xdr:rowOff>
    </xdr:from>
    <xdr:to>
      <xdr:col>6</xdr:col>
      <xdr:colOff>38100</xdr:colOff>
      <xdr:row>78</xdr:row>
      <xdr:rowOff>143884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135011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117286</xdr:rowOff>
    </xdr:from>
    <xdr:to>
      <xdr:col>24</xdr:col>
      <xdr:colOff>63500</xdr:colOff>
      <xdr:row>97</xdr:row>
      <xdr:rowOff>41326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76486"/>
          <a:ext cx="838200" cy="9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41326</xdr:rowOff>
    </xdr:from>
    <xdr:to>
      <xdr:col>19</xdr:col>
      <xdr:colOff>177800</xdr:colOff>
      <xdr:row>97</xdr:row>
      <xdr:rowOff>97464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71976"/>
          <a:ext cx="889000" cy="5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153960</xdr:rowOff>
    </xdr:from>
    <xdr:to>
      <xdr:col>15</xdr:col>
      <xdr:colOff>50800</xdr:colOff>
      <xdr:row>97</xdr:row>
      <xdr:rowOff>97464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13160"/>
          <a:ext cx="889000" cy="1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153960</xdr:rowOff>
    </xdr:from>
    <xdr:to>
      <xdr:col>10</xdr:col>
      <xdr:colOff>114300</xdr:colOff>
      <xdr:row>98</xdr:row>
      <xdr:rowOff>57502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13160"/>
          <a:ext cx="889000" cy="24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66486</xdr:rowOff>
    </xdr:from>
    <xdr:to>
      <xdr:col>24</xdr:col>
      <xdr:colOff>114300</xdr:colOff>
      <xdr:row>96</xdr:row>
      <xdr:rowOff>168086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44913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161976</xdr:rowOff>
    </xdr:from>
    <xdr:to>
      <xdr:col>20</xdr:col>
      <xdr:colOff>38100</xdr:colOff>
      <xdr:row>97</xdr:row>
      <xdr:rowOff>92126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83253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1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46664</xdr:rowOff>
    </xdr:from>
    <xdr:to>
      <xdr:col>15</xdr:col>
      <xdr:colOff>101600</xdr:colOff>
      <xdr:row>97</xdr:row>
      <xdr:rowOff>148264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7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139391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7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103160</xdr:rowOff>
    </xdr:from>
    <xdr:to>
      <xdr:col>10</xdr:col>
      <xdr:colOff>165100</xdr:colOff>
      <xdr:row>97</xdr:row>
      <xdr:rowOff>33310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24437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5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6702</xdr:rowOff>
    </xdr:from>
    <xdr:to>
      <xdr:col>6</xdr:col>
      <xdr:colOff>38100</xdr:colOff>
      <xdr:row>98</xdr:row>
      <xdr:rowOff>108302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99429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142587</xdr:rowOff>
    </xdr:from>
    <xdr:to>
      <xdr:col>54</xdr:col>
      <xdr:colOff>189865</xdr:colOff>
      <xdr:row>38</xdr:row>
      <xdr:rowOff>40142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8987"/>
          <a:ext cx="1270" cy="92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43969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40142</xdr:rowOff>
    </xdr:from>
    <xdr:to>
      <xdr:col>55</xdr:col>
      <xdr:colOff>88900</xdr:colOff>
      <xdr:row>38</xdr:row>
      <xdr:rowOff>40142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5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89264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142587</xdr:rowOff>
    </xdr:from>
    <xdr:to>
      <xdr:col>55</xdr:col>
      <xdr:colOff>88900</xdr:colOff>
      <xdr:row>32</xdr:row>
      <xdr:rowOff>142587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2520</xdr:rowOff>
    </xdr:from>
    <xdr:to>
      <xdr:col>55</xdr:col>
      <xdr:colOff>0</xdr:colOff>
      <xdr:row>35</xdr:row>
      <xdr:rowOff>42898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03270"/>
          <a:ext cx="838200" cy="4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139493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4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161066</xdr:rowOff>
    </xdr:from>
    <xdr:to>
      <xdr:col>55</xdr:col>
      <xdr:colOff>50800</xdr:colOff>
      <xdr:row>36</xdr:row>
      <xdr:rowOff>91216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42898</xdr:rowOff>
    </xdr:from>
    <xdr:to>
      <xdr:col>50</xdr:col>
      <xdr:colOff>114300</xdr:colOff>
      <xdr:row>35</xdr:row>
      <xdr:rowOff>48286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43648"/>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6911</xdr:rowOff>
    </xdr:from>
    <xdr:to>
      <xdr:col>50</xdr:col>
      <xdr:colOff>165100</xdr:colOff>
      <xdr:row>36</xdr:row>
      <xdr:rowOff>108511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99638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48286</xdr:rowOff>
    </xdr:from>
    <xdr:to>
      <xdr:col>45</xdr:col>
      <xdr:colOff>177800</xdr:colOff>
      <xdr:row>35</xdr:row>
      <xdr:rowOff>170417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49036"/>
          <a:ext cx="889000" cy="12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169857</xdr:rowOff>
    </xdr:from>
    <xdr:to>
      <xdr:col>46</xdr:col>
      <xdr:colOff>38100</xdr:colOff>
      <xdr:row>36</xdr:row>
      <xdr:rowOff>100007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91134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6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30507</xdr:rowOff>
    </xdr:from>
    <xdr:to>
      <xdr:col>41</xdr:col>
      <xdr:colOff>50800</xdr:colOff>
      <xdr:row>35</xdr:row>
      <xdr:rowOff>170417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45457"/>
          <a:ext cx="889000" cy="8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34513</xdr:rowOff>
    </xdr:from>
    <xdr:to>
      <xdr:col>41</xdr:col>
      <xdr:colOff>101600</xdr:colOff>
      <xdr:row>36</xdr:row>
      <xdr:rowOff>136113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127240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9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35512</xdr:rowOff>
    </xdr:from>
    <xdr:to>
      <xdr:col>36</xdr:col>
      <xdr:colOff>165100</xdr:colOff>
      <xdr:row>32</xdr:row>
      <xdr:rowOff>137112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52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128239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61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123170</xdr:rowOff>
    </xdr:from>
    <xdr:to>
      <xdr:col>55</xdr:col>
      <xdr:colOff>50800</xdr:colOff>
      <xdr:row>35</xdr:row>
      <xdr:rowOff>53320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146047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163548</xdr:rowOff>
    </xdr:from>
    <xdr:to>
      <xdr:col>50</xdr:col>
      <xdr:colOff>165100</xdr:colOff>
      <xdr:row>35</xdr:row>
      <xdr:rowOff>93698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9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110225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76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168936</xdr:rowOff>
    </xdr:from>
    <xdr:to>
      <xdr:col>46</xdr:col>
      <xdr:colOff>38100</xdr:colOff>
      <xdr:row>35</xdr:row>
      <xdr:rowOff>99086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115613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77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119617</xdr:rowOff>
    </xdr:from>
    <xdr:to>
      <xdr:col>41</xdr:col>
      <xdr:colOff>101600</xdr:colOff>
      <xdr:row>36</xdr:row>
      <xdr:rowOff>49767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66294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9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151157</xdr:rowOff>
    </xdr:from>
    <xdr:to>
      <xdr:col>36</xdr:col>
      <xdr:colOff>165100</xdr:colOff>
      <xdr:row>31</xdr:row>
      <xdr:rowOff>81307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9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97834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6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121138</xdr:rowOff>
    </xdr:from>
    <xdr:to>
      <xdr:col>55</xdr:col>
      <xdr:colOff>0</xdr:colOff>
      <xdr:row>56</xdr:row>
      <xdr:rowOff>46606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379438"/>
          <a:ext cx="838200" cy="2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46606</xdr:rowOff>
    </xdr:from>
    <xdr:to>
      <xdr:col>50</xdr:col>
      <xdr:colOff>114300</xdr:colOff>
      <xdr:row>56</xdr:row>
      <xdr:rowOff>110485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647806"/>
          <a:ext cx="889000" cy="6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21300</xdr:rowOff>
    </xdr:from>
    <xdr:to>
      <xdr:col>45</xdr:col>
      <xdr:colOff>177800</xdr:colOff>
      <xdr:row>56</xdr:row>
      <xdr:rowOff>110485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22500"/>
          <a:ext cx="889000" cy="8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104542</xdr:rowOff>
    </xdr:from>
    <xdr:to>
      <xdr:col>41</xdr:col>
      <xdr:colOff>50800</xdr:colOff>
      <xdr:row>56</xdr:row>
      <xdr:rowOff>21300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019942"/>
          <a:ext cx="889000" cy="60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70338</xdr:rowOff>
    </xdr:from>
    <xdr:to>
      <xdr:col>55</xdr:col>
      <xdr:colOff>50800</xdr:colOff>
      <xdr:row>55</xdr:row>
      <xdr:rowOff>488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2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93215</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18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167256</xdr:rowOff>
    </xdr:from>
    <xdr:to>
      <xdr:col>50</xdr:col>
      <xdr:colOff>165100</xdr:colOff>
      <xdr:row>56</xdr:row>
      <xdr:rowOff>97406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9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88533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68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59685</xdr:rowOff>
    </xdr:from>
    <xdr:to>
      <xdr:col>46</xdr:col>
      <xdr:colOff>38100</xdr:colOff>
      <xdr:row>56</xdr:row>
      <xdr:rowOff>161285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152412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5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141950</xdr:rowOff>
    </xdr:from>
    <xdr:to>
      <xdr:col>41</xdr:col>
      <xdr:colOff>101600</xdr:colOff>
      <xdr:row>56</xdr:row>
      <xdr:rowOff>72100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88627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34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53742</xdr:rowOff>
    </xdr:from>
    <xdr:to>
      <xdr:col>36</xdr:col>
      <xdr:colOff>165100</xdr:colOff>
      <xdr:row>52</xdr:row>
      <xdr:rowOff>155342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96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419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74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29645</xdr:rowOff>
    </xdr:from>
    <xdr:to>
      <xdr:col>55</xdr:col>
      <xdr:colOff>0</xdr:colOff>
      <xdr:row>79</xdr:row>
      <xdr:rowOff>53539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74195"/>
          <a:ext cx="838200" cy="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19935</xdr:rowOff>
    </xdr:from>
    <xdr:to>
      <xdr:col>50</xdr:col>
      <xdr:colOff>114300</xdr:colOff>
      <xdr:row>79</xdr:row>
      <xdr:rowOff>29645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564485"/>
          <a:ext cx="8890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66559</xdr:rowOff>
    </xdr:from>
    <xdr:to>
      <xdr:col>45</xdr:col>
      <xdr:colOff>177800</xdr:colOff>
      <xdr:row>79</xdr:row>
      <xdr:rowOff>19935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39659"/>
          <a:ext cx="889000" cy="1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129184</xdr:rowOff>
    </xdr:from>
    <xdr:to>
      <xdr:col>41</xdr:col>
      <xdr:colOff>50800</xdr:colOff>
      <xdr:row>78</xdr:row>
      <xdr:rowOff>66559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645034"/>
          <a:ext cx="889000" cy="79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2739</xdr:rowOff>
    </xdr:from>
    <xdr:to>
      <xdr:col>55</xdr:col>
      <xdr:colOff>50800</xdr:colOff>
      <xdr:row>79</xdr:row>
      <xdr:rowOff>104339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4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89116</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6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150295</xdr:rowOff>
    </xdr:from>
    <xdr:to>
      <xdr:col>50</xdr:col>
      <xdr:colOff>165100</xdr:colOff>
      <xdr:row>79</xdr:row>
      <xdr:rowOff>80445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71572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1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140585</xdr:rowOff>
    </xdr:from>
    <xdr:to>
      <xdr:col>46</xdr:col>
      <xdr:colOff>38100</xdr:colOff>
      <xdr:row>79</xdr:row>
      <xdr:rowOff>70735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61862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0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15759</xdr:rowOff>
    </xdr:from>
    <xdr:to>
      <xdr:col>41</xdr:col>
      <xdr:colOff>101600</xdr:colOff>
      <xdr:row>78</xdr:row>
      <xdr:rowOff>117359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108486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48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78384</xdr:rowOff>
    </xdr:from>
    <xdr:to>
      <xdr:col>36</xdr:col>
      <xdr:colOff>165100</xdr:colOff>
      <xdr:row>74</xdr:row>
      <xdr:rowOff>8534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59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25061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36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137744</xdr:rowOff>
    </xdr:from>
    <xdr:to>
      <xdr:col>55</xdr:col>
      <xdr:colOff>0</xdr:colOff>
      <xdr:row>96</xdr:row>
      <xdr:rowOff>60998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082594"/>
          <a:ext cx="838200" cy="43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166624</xdr:rowOff>
    </xdr:from>
    <xdr:to>
      <xdr:col>50</xdr:col>
      <xdr:colOff>114300</xdr:colOff>
      <xdr:row>96</xdr:row>
      <xdr:rowOff>60998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454374"/>
          <a:ext cx="889000" cy="6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166624</xdr:rowOff>
    </xdr:from>
    <xdr:to>
      <xdr:col>45</xdr:col>
      <xdr:colOff>177800</xdr:colOff>
      <xdr:row>95</xdr:row>
      <xdr:rowOff>170498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454374"/>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140678</xdr:rowOff>
    </xdr:from>
    <xdr:to>
      <xdr:col>41</xdr:col>
      <xdr:colOff>50800</xdr:colOff>
      <xdr:row>95</xdr:row>
      <xdr:rowOff>170498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428428"/>
          <a:ext cx="8890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86944</xdr:rowOff>
    </xdr:from>
    <xdr:to>
      <xdr:col>55</xdr:col>
      <xdr:colOff>50800</xdr:colOff>
      <xdr:row>94</xdr:row>
      <xdr:rowOff>17094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0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109821</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88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10198</xdr:rowOff>
    </xdr:from>
    <xdr:to>
      <xdr:col>50</xdr:col>
      <xdr:colOff>165100</xdr:colOff>
      <xdr:row>96</xdr:row>
      <xdr:rowOff>111798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102925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5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115824</xdr:rowOff>
    </xdr:from>
    <xdr:to>
      <xdr:col>46</xdr:col>
      <xdr:colOff>38100</xdr:colOff>
      <xdr:row>96</xdr:row>
      <xdr:rowOff>45974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62501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1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119698</xdr:rowOff>
    </xdr:from>
    <xdr:to>
      <xdr:col>41</xdr:col>
      <xdr:colOff>101600</xdr:colOff>
      <xdr:row>96</xdr:row>
      <xdr:rowOff>49848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66375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18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89878</xdr:rowOff>
    </xdr:from>
    <xdr:to>
      <xdr:col>36</xdr:col>
      <xdr:colOff>165100</xdr:colOff>
      <xdr:row>96</xdr:row>
      <xdr:rowOff>20028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7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36555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1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134366</xdr:rowOff>
    </xdr:from>
    <xdr:to>
      <xdr:col>85</xdr:col>
      <xdr:colOff>127000</xdr:colOff>
      <xdr:row>39</xdr:row>
      <xdr:rowOff>36640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649466"/>
          <a:ext cx="8382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xdr:rowOff>
    </xdr:from>
    <xdr:to>
      <xdr:col>81</xdr:col>
      <xdr:colOff>50800</xdr:colOff>
      <xdr:row>39</xdr:row>
      <xdr:rowOff>36640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90995"/>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6909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83566</xdr:rowOff>
    </xdr:from>
    <xdr:to>
      <xdr:col>85</xdr:col>
      <xdr:colOff>177800</xdr:colOff>
      <xdr:row>39</xdr:row>
      <xdr:rowOff>13716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169943</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157290</xdr:rowOff>
    </xdr:from>
    <xdr:to>
      <xdr:col>81</xdr:col>
      <xdr:colOff>101600</xdr:colOff>
      <xdr:row>39</xdr:row>
      <xdr:rowOff>87440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78567</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65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125095</xdr:rowOff>
    </xdr:from>
    <xdr:to>
      <xdr:col>76</xdr:col>
      <xdr:colOff>165100</xdr:colOff>
      <xdr:row>39</xdr:row>
      <xdr:rowOff>55245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46372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115518</xdr:rowOff>
    </xdr:from>
    <xdr:to>
      <xdr:col>85</xdr:col>
      <xdr:colOff>127000</xdr:colOff>
      <xdr:row>76</xdr:row>
      <xdr:rowOff>29434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802818"/>
          <a:ext cx="838200" cy="25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159000</xdr:rowOff>
    </xdr:from>
    <xdr:to>
      <xdr:col>81</xdr:col>
      <xdr:colOff>50800</xdr:colOff>
      <xdr:row>76</xdr:row>
      <xdr:rowOff>29434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46300"/>
          <a:ext cx="889000" cy="2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159000</xdr:rowOff>
    </xdr:from>
    <xdr:to>
      <xdr:col>76</xdr:col>
      <xdr:colOff>114300</xdr:colOff>
      <xdr:row>75</xdr:row>
      <xdr:rowOff>67870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846300"/>
          <a:ext cx="889000" cy="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67870</xdr:rowOff>
    </xdr:from>
    <xdr:to>
      <xdr:col>71</xdr:col>
      <xdr:colOff>177800</xdr:colOff>
      <xdr:row>75</xdr:row>
      <xdr:rowOff>106063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26620"/>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64718</xdr:rowOff>
    </xdr:from>
    <xdr:to>
      <xdr:col>85</xdr:col>
      <xdr:colOff>177800</xdr:colOff>
      <xdr:row>74</xdr:row>
      <xdr:rowOff>166318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87595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150084</xdr:rowOff>
    </xdr:from>
    <xdr:to>
      <xdr:col>81</xdr:col>
      <xdr:colOff>101600</xdr:colOff>
      <xdr:row>76</xdr:row>
      <xdr:rowOff>80234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0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71361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0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108200</xdr:rowOff>
    </xdr:from>
    <xdr:to>
      <xdr:col>76</xdr:col>
      <xdr:colOff>165100</xdr:colOff>
      <xdr:row>75</xdr:row>
      <xdr:rowOff>38350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54877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7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17070</xdr:rowOff>
    </xdr:from>
    <xdr:to>
      <xdr:col>72</xdr:col>
      <xdr:colOff>38100</xdr:colOff>
      <xdr:row>75</xdr:row>
      <xdr:rowOff>118670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8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135197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65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55263</xdr:rowOff>
    </xdr:from>
    <xdr:to>
      <xdr:col>67</xdr:col>
      <xdr:colOff>101600</xdr:colOff>
      <xdr:row>75</xdr:row>
      <xdr:rowOff>156863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1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1940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8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128654</xdr:rowOff>
    </xdr:from>
    <xdr:to>
      <xdr:col>85</xdr:col>
      <xdr:colOff>127000</xdr:colOff>
      <xdr:row>96</xdr:row>
      <xdr:rowOff>133519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416404"/>
          <a:ext cx="838200" cy="17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133519</xdr:rowOff>
    </xdr:from>
    <xdr:to>
      <xdr:col>81</xdr:col>
      <xdr:colOff>50800</xdr:colOff>
      <xdr:row>97</xdr:row>
      <xdr:rowOff>43579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592719"/>
          <a:ext cx="889000" cy="8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43579</xdr:rowOff>
    </xdr:from>
    <xdr:to>
      <xdr:col>76</xdr:col>
      <xdr:colOff>114300</xdr:colOff>
      <xdr:row>97</xdr:row>
      <xdr:rowOff>75985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74229"/>
          <a:ext cx="889000" cy="3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75985</xdr:rowOff>
    </xdr:from>
    <xdr:to>
      <xdr:col>71</xdr:col>
      <xdr:colOff>177800</xdr:colOff>
      <xdr:row>98</xdr:row>
      <xdr:rowOff>31051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06635"/>
          <a:ext cx="889000" cy="12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77854</xdr:rowOff>
    </xdr:from>
    <xdr:to>
      <xdr:col>85</xdr:col>
      <xdr:colOff>177800</xdr:colOff>
      <xdr:row>96</xdr:row>
      <xdr:rowOff>8004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3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100731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21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82719</xdr:rowOff>
    </xdr:from>
    <xdr:to>
      <xdr:col>81</xdr:col>
      <xdr:colOff>101600</xdr:colOff>
      <xdr:row>97</xdr:row>
      <xdr:rowOff>12869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4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29396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164229</xdr:rowOff>
    </xdr:from>
    <xdr:to>
      <xdr:col>76</xdr:col>
      <xdr:colOff>165100</xdr:colOff>
      <xdr:row>97</xdr:row>
      <xdr:rowOff>94379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110906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25185</xdr:rowOff>
    </xdr:from>
    <xdr:to>
      <xdr:col>72</xdr:col>
      <xdr:colOff>38100</xdr:colOff>
      <xdr:row>97</xdr:row>
      <xdr:rowOff>126785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117912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151701</xdr:rowOff>
    </xdr:from>
    <xdr:to>
      <xdr:col>67</xdr:col>
      <xdr:colOff>101600</xdr:colOff>
      <xdr:row>98</xdr:row>
      <xdr:rowOff>81851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72978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7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129916</xdr:rowOff>
    </xdr:from>
    <xdr:to>
      <xdr:col>116</xdr:col>
      <xdr:colOff>63500</xdr:colOff>
      <xdr:row>38</xdr:row>
      <xdr:rowOff>134762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45016"/>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129916</xdr:rowOff>
    </xdr:from>
    <xdr:to>
      <xdr:col>111</xdr:col>
      <xdr:colOff>177800</xdr:colOff>
      <xdr:row>38</xdr:row>
      <xdr:rowOff>134854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645016"/>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133710</xdr:rowOff>
    </xdr:from>
    <xdr:to>
      <xdr:col>107</xdr:col>
      <xdr:colOff>50800</xdr:colOff>
      <xdr:row>38</xdr:row>
      <xdr:rowOff>134854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48810"/>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133710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48810"/>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83962</xdr:rowOff>
    </xdr:from>
    <xdr:to>
      <xdr:col>116</xdr:col>
      <xdr:colOff>114300</xdr:colOff>
      <xdr:row>39</xdr:row>
      <xdr:rowOff>14112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9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170339</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3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79116</xdr:rowOff>
    </xdr:from>
    <xdr:to>
      <xdr:col>112</xdr:col>
      <xdr:colOff>38100</xdr:colOff>
      <xdr:row>39</xdr:row>
      <xdr:rowOff>9266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8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84054</xdr:rowOff>
    </xdr:from>
    <xdr:to>
      <xdr:col>107</xdr:col>
      <xdr:colOff>101600</xdr:colOff>
      <xdr:row>39</xdr:row>
      <xdr:rowOff>14204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5331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9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82910</xdr:rowOff>
    </xdr:from>
    <xdr:to>
      <xdr:col>102</xdr:col>
      <xdr:colOff>165100</xdr:colOff>
      <xdr:row>39</xdr:row>
      <xdr:rowOff>13060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4187</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90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32944</xdr:rowOff>
    </xdr:from>
    <xdr:to>
      <xdr:col>116</xdr:col>
      <xdr:colOff>63500</xdr:colOff>
      <xdr:row>59</xdr:row>
      <xdr:rowOff>36754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4849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36754</xdr:rowOff>
    </xdr:from>
    <xdr:to>
      <xdr:col>111</xdr:col>
      <xdr:colOff>177800</xdr:colOff>
      <xdr:row>59</xdr:row>
      <xdr:rowOff>39535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52304"/>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38278</xdr:rowOff>
    </xdr:from>
    <xdr:to>
      <xdr:col>107</xdr:col>
      <xdr:colOff>50800</xdr:colOff>
      <xdr:row>59</xdr:row>
      <xdr:rowOff>39535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5382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2921</xdr:rowOff>
    </xdr:from>
    <xdr:to>
      <xdr:col>102</xdr:col>
      <xdr:colOff>114300</xdr:colOff>
      <xdr:row>59</xdr:row>
      <xdr:rowOff>38278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18471"/>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153594</xdr:rowOff>
    </xdr:from>
    <xdr:to>
      <xdr:col>116</xdr:col>
      <xdr:colOff>114300</xdr:colOff>
      <xdr:row>59</xdr:row>
      <xdr:rowOff>83744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68521</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1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157404</xdr:rowOff>
    </xdr:from>
    <xdr:to>
      <xdr:col>112</xdr:col>
      <xdr:colOff>38100</xdr:colOff>
      <xdr:row>59</xdr:row>
      <xdr:rowOff>87554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78681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9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160185</xdr:rowOff>
    </xdr:from>
    <xdr:to>
      <xdr:col>107</xdr:col>
      <xdr:colOff>101600</xdr:colOff>
      <xdr:row>59</xdr:row>
      <xdr:rowOff>90335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81462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97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158928</xdr:rowOff>
    </xdr:from>
    <xdr:to>
      <xdr:col>102</xdr:col>
      <xdr:colOff>165100</xdr:colOff>
      <xdr:row>59</xdr:row>
      <xdr:rowOff>89078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80205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5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123571</xdr:rowOff>
    </xdr:from>
    <xdr:to>
      <xdr:col>98</xdr:col>
      <xdr:colOff>38100</xdr:colOff>
      <xdr:row>59</xdr:row>
      <xdr:rowOff>53721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44848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6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157645</xdr:rowOff>
    </xdr:from>
    <xdr:to>
      <xdr:col>116</xdr:col>
      <xdr:colOff>63500</xdr:colOff>
      <xdr:row>76</xdr:row>
      <xdr:rowOff>5809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16395"/>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5809</xdr:rowOff>
    </xdr:from>
    <xdr:to>
      <xdr:col>111</xdr:col>
      <xdr:colOff>177800</xdr:colOff>
      <xdr:row>76</xdr:row>
      <xdr:rowOff>31480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36009"/>
          <a:ext cx="889000" cy="2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31480</xdr:rowOff>
    </xdr:from>
    <xdr:to>
      <xdr:col>107</xdr:col>
      <xdr:colOff>50800</xdr:colOff>
      <xdr:row>76</xdr:row>
      <xdr:rowOff>73315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61680"/>
          <a:ext cx="889000" cy="4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59896</xdr:rowOff>
    </xdr:from>
    <xdr:to>
      <xdr:col>102</xdr:col>
      <xdr:colOff>114300</xdr:colOff>
      <xdr:row>76</xdr:row>
      <xdr:rowOff>73315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90096"/>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106845</xdr:rowOff>
    </xdr:from>
    <xdr:to>
      <xdr:col>116</xdr:col>
      <xdr:colOff>114300</xdr:colOff>
      <xdr:row>76</xdr:row>
      <xdr:rowOff>36996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655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85272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126459</xdr:rowOff>
    </xdr:from>
    <xdr:to>
      <xdr:col>112</xdr:col>
      <xdr:colOff>38100</xdr:colOff>
      <xdr:row>76</xdr:row>
      <xdr:rowOff>56609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47736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0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152130</xdr:rowOff>
    </xdr:from>
    <xdr:to>
      <xdr:col>107</xdr:col>
      <xdr:colOff>101600</xdr:colOff>
      <xdr:row>76</xdr:row>
      <xdr:rowOff>82280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73407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0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22515</xdr:rowOff>
    </xdr:from>
    <xdr:to>
      <xdr:col>102</xdr:col>
      <xdr:colOff>165100</xdr:colOff>
      <xdr:row>76</xdr:row>
      <xdr:rowOff>124115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115242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4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9096</xdr:rowOff>
    </xdr:from>
    <xdr:to>
      <xdr:col>98</xdr:col>
      <xdr:colOff>38100</xdr:colOff>
      <xdr:row>76</xdr:row>
      <xdr:rowOff>110696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3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101823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3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人件費は</a:t>
          </a:r>
          <a:r>
            <a:rPr kumimoji="1" lang="en-US" altLang="ja-JP" sz="900">
              <a:latin typeface="ＭＳ Ｐゴシック" panose="020B0600070205080204" pitchFamily="50" charset="-128"/>
              <a:ea typeface="ＭＳ Ｐゴシック" panose="020B0600070205080204" pitchFamily="50" charset="-128"/>
            </a:rPr>
            <a:t>111,648</a:t>
          </a:r>
          <a:r>
            <a:rPr kumimoji="1" lang="ja-JP" altLang="en-US" sz="900">
              <a:latin typeface="ＭＳ Ｐゴシック" panose="020B0600070205080204" pitchFamily="50" charset="-128"/>
              <a:ea typeface="ＭＳ Ｐゴシック" panose="020B0600070205080204" pitchFamily="50" charset="-128"/>
            </a:rPr>
            <a:t>円となっており、任期の定めのない常勤職員関係経費等の増加により前年度比</a:t>
          </a:r>
          <a:r>
            <a:rPr kumimoji="1" lang="en-US" altLang="ja-JP" sz="900">
              <a:latin typeface="ＭＳ Ｐゴシック" panose="020B0600070205080204" pitchFamily="50" charset="-128"/>
              <a:ea typeface="ＭＳ Ｐゴシック" panose="020B0600070205080204" pitchFamily="50" charset="-128"/>
            </a:rPr>
            <a:t>9,322</a:t>
          </a:r>
          <a:r>
            <a:rPr kumimoji="1" lang="ja-JP" altLang="en-US" sz="900">
              <a:latin typeface="ＭＳ Ｐゴシック" panose="020B0600070205080204" pitchFamily="50" charset="-128"/>
              <a:ea typeface="ＭＳ Ｐゴシック" panose="020B0600070205080204" pitchFamily="50" charset="-128"/>
            </a:rPr>
            <a:t>円の増となった。類似団体平均を上回る数値で推移しており、これは、当市が合併団体で市域が広く行政機能が点在していること等の理由による。</a:t>
          </a:r>
        </a:p>
        <a:p>
          <a:r>
            <a:rPr kumimoji="1" lang="ja-JP" altLang="en-US" sz="900">
              <a:latin typeface="ＭＳ Ｐゴシック" panose="020B0600070205080204" pitchFamily="50" charset="-128"/>
              <a:ea typeface="ＭＳ Ｐゴシック" panose="020B0600070205080204" pitchFamily="50" charset="-128"/>
            </a:rPr>
            <a:t>　物件費は</a:t>
          </a:r>
          <a:r>
            <a:rPr kumimoji="1" lang="en-US" altLang="ja-JP" sz="900">
              <a:latin typeface="ＭＳ Ｐゴシック" panose="020B0600070205080204" pitchFamily="50" charset="-128"/>
              <a:ea typeface="ＭＳ Ｐゴシック" panose="020B0600070205080204" pitchFamily="50" charset="-128"/>
            </a:rPr>
            <a:t>91,008</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2,474</a:t>
          </a:r>
          <a:r>
            <a:rPr kumimoji="1" lang="ja-JP" altLang="en-US" sz="900">
              <a:latin typeface="ＭＳ Ｐゴシック" panose="020B0600070205080204" pitchFamily="50" charset="-128"/>
              <a:ea typeface="ＭＳ Ｐゴシック" panose="020B0600070205080204" pitchFamily="50" charset="-128"/>
            </a:rPr>
            <a:t>円の増となった。これは、ふるさと納税の寄付額の増加に伴う関連経費の増等が主な要因である。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扶助費は</a:t>
          </a:r>
          <a:r>
            <a:rPr kumimoji="1" lang="en-US" altLang="ja-JP" sz="900">
              <a:latin typeface="ＭＳ Ｐゴシック" panose="020B0600070205080204" pitchFamily="50" charset="-128"/>
              <a:ea typeface="ＭＳ Ｐゴシック" panose="020B0600070205080204" pitchFamily="50" charset="-128"/>
            </a:rPr>
            <a:t>105,559</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8,772</a:t>
          </a:r>
          <a:r>
            <a:rPr kumimoji="1" lang="ja-JP" altLang="en-US" sz="900">
              <a:latin typeface="ＭＳ Ｐゴシック" panose="020B0600070205080204" pitchFamily="50" charset="-128"/>
              <a:ea typeface="ＭＳ Ｐゴシック" panose="020B0600070205080204" pitchFamily="50" charset="-128"/>
            </a:rPr>
            <a:t>円の増となった。これは、自立支援給付費に係る利用者数の増が主な要因である。類似団体より低い数値だが、全国平均を上回る高齢化率や自立支援給付の増加等により、今後も扶助費の増加が見込まれるため、引き続き、資格審査等の適正化と予防施策の推進に努める。</a:t>
          </a:r>
        </a:p>
        <a:p>
          <a:r>
            <a:rPr kumimoji="1" lang="ja-JP" altLang="en-US" sz="900">
              <a:latin typeface="ＭＳ Ｐゴシック" panose="020B0600070205080204" pitchFamily="50" charset="-128"/>
              <a:ea typeface="ＭＳ Ｐゴシック" panose="020B0600070205080204" pitchFamily="50" charset="-128"/>
            </a:rPr>
            <a:t>　普通建設事業費は</a:t>
          </a:r>
          <a:r>
            <a:rPr kumimoji="1" lang="en-US" altLang="ja-JP" sz="900">
              <a:latin typeface="ＭＳ Ｐゴシック" panose="020B0600070205080204" pitchFamily="50" charset="-128"/>
              <a:ea typeface="ＭＳ Ｐゴシック" panose="020B0600070205080204" pitchFamily="50" charset="-128"/>
            </a:rPr>
            <a:t>102,436</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35,219</a:t>
          </a:r>
          <a:r>
            <a:rPr kumimoji="1" lang="ja-JP" altLang="en-US" sz="900">
              <a:latin typeface="ＭＳ Ｐゴシック" panose="020B0600070205080204" pitchFamily="50" charset="-128"/>
              <a:ea typeface="ＭＳ Ｐゴシック" panose="020B0600070205080204" pitchFamily="50" charset="-128"/>
            </a:rPr>
            <a:t>円の増となった。これは、坂田小学校長寿命化建築工事等の進捗に伴う事業費の増や市民交流プラザの</a:t>
          </a:r>
          <a:r>
            <a:rPr kumimoji="1" lang="en-US" altLang="ja-JP" sz="900">
              <a:latin typeface="ＭＳ Ｐゴシック" panose="020B0600070205080204" pitchFamily="50" charset="-128"/>
              <a:ea typeface="ＭＳ Ｐゴシック" panose="020B0600070205080204" pitchFamily="50" charset="-128"/>
            </a:rPr>
            <a:t>LED</a:t>
          </a:r>
          <a:r>
            <a:rPr kumimoji="1" lang="ja-JP" altLang="en-US" sz="900">
              <a:latin typeface="ＭＳ Ｐゴシック" panose="020B0600070205080204" pitchFamily="50" charset="-128"/>
              <a:ea typeface="ＭＳ Ｐゴシック" panose="020B0600070205080204" pitchFamily="50" charset="-128"/>
            </a:rPr>
            <a:t>化および空調改修工事に伴う事業費の増額が主な要因である。一方で、普通建設事業費（うち新規整備）は前年度比</a:t>
          </a:r>
          <a:r>
            <a:rPr kumimoji="1" lang="en-US" altLang="ja-JP" sz="900">
              <a:latin typeface="ＭＳ Ｐゴシック" panose="020B0600070205080204" pitchFamily="50" charset="-128"/>
              <a:ea typeface="ＭＳ Ｐゴシック" panose="020B0600070205080204" pitchFamily="50" charset="-128"/>
            </a:rPr>
            <a:t>2,195</a:t>
          </a:r>
          <a:r>
            <a:rPr kumimoji="1" lang="ja-JP" altLang="en-US" sz="900">
              <a:latin typeface="ＭＳ Ｐゴシック" panose="020B0600070205080204" pitchFamily="50" charset="-128"/>
              <a:ea typeface="ＭＳ Ｐゴシック" panose="020B0600070205080204" pitchFamily="50" charset="-128"/>
            </a:rPr>
            <a:t>円の減となったが、これは、平和の礎整備工事の完了により事業費が減少したことが主な要因である。</a:t>
          </a:r>
        </a:p>
        <a:p>
          <a:r>
            <a:rPr kumimoji="1" lang="ja-JP" altLang="en-US" sz="900">
              <a:latin typeface="ＭＳ Ｐゴシック" panose="020B0600070205080204" pitchFamily="50" charset="-128"/>
              <a:ea typeface="ＭＳ Ｐゴシック" panose="020B0600070205080204" pitchFamily="50" charset="-128"/>
            </a:rPr>
            <a:t>　災害復旧事業費は</a:t>
          </a:r>
          <a:r>
            <a:rPr kumimoji="1" lang="en-US" altLang="ja-JP" sz="900">
              <a:latin typeface="ＭＳ Ｐゴシック" panose="020B0600070205080204" pitchFamily="50" charset="-128"/>
              <a:ea typeface="ＭＳ Ｐゴシック" panose="020B0600070205080204" pitchFamily="50" charset="-128"/>
            </a:rPr>
            <a:t>2,140</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1,935</a:t>
          </a:r>
          <a:r>
            <a:rPr kumimoji="1" lang="ja-JP" altLang="en-US" sz="900">
              <a:latin typeface="ＭＳ Ｐゴシック" panose="020B0600070205080204" pitchFamily="50" charset="-128"/>
              <a:ea typeface="ＭＳ Ｐゴシック" panose="020B0600070205080204" pitchFamily="50" charset="-128"/>
            </a:rPr>
            <a:t>円の増となった。これは、令和６年７月豪雨に伴う伊吹、上野地先の土砂災害復旧事業の皆増によるものである。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公債費は</a:t>
          </a:r>
          <a:r>
            <a:rPr kumimoji="1" lang="en-US" altLang="ja-JP" sz="900">
              <a:latin typeface="ＭＳ Ｐゴシック" panose="020B0600070205080204" pitchFamily="50" charset="-128"/>
              <a:ea typeface="ＭＳ Ｐゴシック" panose="020B0600070205080204" pitchFamily="50" charset="-128"/>
            </a:rPr>
            <a:t>71,481</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15,728</a:t>
          </a:r>
          <a:r>
            <a:rPr kumimoji="1" lang="ja-JP" altLang="en-US" sz="900">
              <a:latin typeface="ＭＳ Ｐゴシック" panose="020B0600070205080204" pitchFamily="50" charset="-128"/>
              <a:ea typeface="ＭＳ Ｐゴシック" panose="020B0600070205080204" pitchFamily="50" charset="-128"/>
            </a:rPr>
            <a:t>円の増となった。これは、令和５年度は決算剰余金を繰上償還しなかったが、令和６年度は繰上償還を実施したことにより元金償還金が増加したことが主な要因である。</a:t>
          </a:r>
        </a:p>
        <a:p>
          <a:r>
            <a:rPr kumimoji="1" lang="ja-JP" altLang="en-US" sz="900">
              <a:latin typeface="ＭＳ Ｐゴシック" panose="020B0600070205080204" pitchFamily="50" charset="-128"/>
              <a:ea typeface="ＭＳ Ｐゴシック" panose="020B0600070205080204" pitchFamily="50" charset="-128"/>
            </a:rPr>
            <a:t>　積立金は</a:t>
          </a:r>
          <a:r>
            <a:rPr kumimoji="1" lang="en-US" altLang="ja-JP" sz="900">
              <a:latin typeface="ＭＳ Ｐゴシック" panose="020B0600070205080204" pitchFamily="50" charset="-128"/>
              <a:ea typeface="ＭＳ Ｐゴシック" panose="020B0600070205080204" pitchFamily="50" charset="-128"/>
            </a:rPr>
            <a:t>57,458</a:t>
          </a:r>
          <a:r>
            <a:rPr kumimoji="1" lang="ja-JP" altLang="en-US" sz="900">
              <a:latin typeface="ＭＳ Ｐゴシック" panose="020B0600070205080204" pitchFamily="50" charset="-128"/>
              <a:ea typeface="ＭＳ Ｐゴシック" panose="020B0600070205080204" pitchFamily="50" charset="-128"/>
            </a:rPr>
            <a:t>円となっており、前年度比</a:t>
          </a:r>
          <a:r>
            <a:rPr kumimoji="1" lang="en-US" altLang="ja-JP" sz="900">
              <a:latin typeface="ＭＳ Ｐゴシック" panose="020B0600070205080204" pitchFamily="50" charset="-128"/>
              <a:ea typeface="ＭＳ Ｐゴシック" panose="020B0600070205080204" pitchFamily="50" charset="-128"/>
            </a:rPr>
            <a:t>19,282</a:t>
          </a:r>
          <a:r>
            <a:rPr kumimoji="1" lang="ja-JP" altLang="en-US" sz="900">
              <a:latin typeface="ＭＳ Ｐゴシック" panose="020B0600070205080204" pitchFamily="50" charset="-128"/>
              <a:ea typeface="ＭＳ Ｐゴシック" panose="020B0600070205080204" pitchFamily="50" charset="-128"/>
            </a:rPr>
            <a:t>円の増となった。これは、後年度の臨時財政対策債償還金のための積立ておよび市有地の売払いに伴う売却収入を市債管理基金等に積み立てたことが主な要因である。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滋賀県米原市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36,928
36,232
250.39
27,319,831
26,351,933
701,572
13,502,750
25,520,967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17209</xdr:rowOff>
    </xdr:from>
    <xdr:to>
      <xdr:col>24</xdr:col>
      <xdr:colOff>63500</xdr:colOff>
      <xdr:row>37</xdr:row>
      <xdr:rowOff>25019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60859"/>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8827</xdr:rowOff>
    </xdr:from>
    <xdr:to>
      <xdr:col>19</xdr:col>
      <xdr:colOff>177800</xdr:colOff>
      <xdr:row>37</xdr:row>
      <xdr:rowOff>25019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52477"/>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136652</xdr:rowOff>
    </xdr:from>
    <xdr:to>
      <xdr:col>15</xdr:col>
      <xdr:colOff>50800</xdr:colOff>
      <xdr:row>37</xdr:row>
      <xdr:rowOff>8827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8852"/>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124270</xdr:rowOff>
    </xdr:from>
    <xdr:to>
      <xdr:col>10</xdr:col>
      <xdr:colOff>114300</xdr:colOff>
      <xdr:row>36</xdr:row>
      <xdr:rowOff>136652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96470"/>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137859</xdr:rowOff>
    </xdr:from>
    <xdr:to>
      <xdr:col>24</xdr:col>
      <xdr:colOff>114300</xdr:colOff>
      <xdr:row>37</xdr:row>
      <xdr:rowOff>68009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116286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145669</xdr:rowOff>
    </xdr:from>
    <xdr:to>
      <xdr:col>20</xdr:col>
      <xdr:colOff>38100</xdr:colOff>
      <xdr:row>37</xdr:row>
      <xdr:rowOff>75819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66946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129477</xdr:rowOff>
    </xdr:from>
    <xdr:to>
      <xdr:col>15</xdr:col>
      <xdr:colOff>101600</xdr:colOff>
      <xdr:row>37</xdr:row>
      <xdr:rowOff>59627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50754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85852</xdr:rowOff>
    </xdr:from>
    <xdr:to>
      <xdr:col>10</xdr:col>
      <xdr:colOff>165100</xdr:colOff>
      <xdr:row>37</xdr:row>
      <xdr:rowOff>16002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7129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73470</xdr:rowOff>
    </xdr:from>
    <xdr:to>
      <xdr:col>6</xdr:col>
      <xdr:colOff>38100</xdr:colOff>
      <xdr:row>37</xdr:row>
      <xdr:rowOff>3620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166197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151286</xdr:rowOff>
    </xdr:from>
    <xdr:to>
      <xdr:col>24</xdr:col>
      <xdr:colOff>63500</xdr:colOff>
      <xdr:row>57</xdr:row>
      <xdr:rowOff>63824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2486"/>
          <a:ext cx="838200" cy="8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63824</xdr:rowOff>
    </xdr:from>
    <xdr:to>
      <xdr:col>19</xdr:col>
      <xdr:colOff>177800</xdr:colOff>
      <xdr:row>57</xdr:row>
      <xdr:rowOff>86962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6474"/>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12435</xdr:rowOff>
    </xdr:from>
    <xdr:to>
      <xdr:col>15</xdr:col>
      <xdr:colOff>50800</xdr:colOff>
      <xdr:row>57</xdr:row>
      <xdr:rowOff>86962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5085"/>
          <a:ext cx="889000" cy="7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79628</xdr:rowOff>
    </xdr:from>
    <xdr:to>
      <xdr:col>10</xdr:col>
      <xdr:colOff>114300</xdr:colOff>
      <xdr:row>57</xdr:row>
      <xdr:rowOff>12435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66478"/>
          <a:ext cx="889000" cy="61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100486</xdr:rowOff>
    </xdr:from>
    <xdr:to>
      <xdr:col>24</xdr:col>
      <xdr:colOff>114300</xdr:colOff>
      <xdr:row>57</xdr:row>
      <xdr:rowOff>30636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123363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5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13024</xdr:rowOff>
    </xdr:from>
    <xdr:to>
      <xdr:col>20</xdr:col>
      <xdr:colOff>38100</xdr:colOff>
      <xdr:row>57</xdr:row>
      <xdr:rowOff>114624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105751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36162</xdr:rowOff>
    </xdr:from>
    <xdr:to>
      <xdr:col>15</xdr:col>
      <xdr:colOff>101600</xdr:colOff>
      <xdr:row>57</xdr:row>
      <xdr:rowOff>137762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128889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0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133085</xdr:rowOff>
    </xdr:from>
    <xdr:to>
      <xdr:col>10</xdr:col>
      <xdr:colOff>165100</xdr:colOff>
      <xdr:row>57</xdr:row>
      <xdr:rowOff>63235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28828</xdr:rowOff>
    </xdr:from>
    <xdr:to>
      <xdr:col>6</xdr:col>
      <xdr:colOff>38100</xdr:colOff>
      <xdr:row>53</xdr:row>
      <xdr:rowOff>130428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146955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9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165553</xdr:rowOff>
    </xdr:from>
    <xdr:to>
      <xdr:col>24</xdr:col>
      <xdr:colOff>63500</xdr:colOff>
      <xdr:row>75</xdr:row>
      <xdr:rowOff>144762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52853"/>
          <a:ext cx="838200" cy="15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144762</xdr:rowOff>
    </xdr:from>
    <xdr:to>
      <xdr:col>19</xdr:col>
      <xdr:colOff>177800</xdr:colOff>
      <xdr:row>76</xdr:row>
      <xdr:rowOff>13350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03512"/>
          <a:ext cx="8890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159272</xdr:rowOff>
    </xdr:from>
    <xdr:to>
      <xdr:col>15</xdr:col>
      <xdr:colOff>50800</xdr:colOff>
      <xdr:row>76</xdr:row>
      <xdr:rowOff>13350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18022"/>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159272</xdr:rowOff>
    </xdr:from>
    <xdr:to>
      <xdr:col>10</xdr:col>
      <xdr:colOff>114300</xdr:colOff>
      <xdr:row>78</xdr:row>
      <xdr:rowOff>10237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18022"/>
          <a:ext cx="889000" cy="3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114753</xdr:rowOff>
    </xdr:from>
    <xdr:to>
      <xdr:col>24</xdr:col>
      <xdr:colOff>114300</xdr:colOff>
      <xdr:row>75</xdr:row>
      <xdr:rowOff>44903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137630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5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93962</xdr:rowOff>
    </xdr:from>
    <xdr:to>
      <xdr:col>20</xdr:col>
      <xdr:colOff>38100</xdr:colOff>
      <xdr:row>76</xdr:row>
      <xdr:rowOff>24112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40639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134000</xdr:rowOff>
    </xdr:from>
    <xdr:to>
      <xdr:col>15</xdr:col>
      <xdr:colOff>101600</xdr:colOff>
      <xdr:row>76</xdr:row>
      <xdr:rowOff>64150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80677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6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108472</xdr:rowOff>
    </xdr:from>
    <xdr:to>
      <xdr:col>10</xdr:col>
      <xdr:colOff>165100</xdr:colOff>
      <xdr:row>76</xdr:row>
      <xdr:rowOff>38622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55149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4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130887</xdr:rowOff>
    </xdr:from>
    <xdr:to>
      <xdr:col>6</xdr:col>
      <xdr:colOff>38100</xdr:colOff>
      <xdr:row>78</xdr:row>
      <xdr:rowOff>61037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77564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0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106795</xdr:rowOff>
    </xdr:from>
    <xdr:to>
      <xdr:col>24</xdr:col>
      <xdr:colOff>63500</xdr:colOff>
      <xdr:row>98</xdr:row>
      <xdr:rowOff>124155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08895"/>
          <a:ext cx="838200" cy="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124155</xdr:rowOff>
    </xdr:from>
    <xdr:to>
      <xdr:col>19</xdr:col>
      <xdr:colOff>177800</xdr:colOff>
      <xdr:row>99</xdr:row>
      <xdr:rowOff>26543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26255"/>
          <a:ext cx="8890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21934</xdr:rowOff>
    </xdr:from>
    <xdr:to>
      <xdr:col>15</xdr:col>
      <xdr:colOff>50800</xdr:colOff>
      <xdr:row>99</xdr:row>
      <xdr:rowOff>26543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95484"/>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150864</xdr:rowOff>
    </xdr:from>
    <xdr:to>
      <xdr:col>10</xdr:col>
      <xdr:colOff>114300</xdr:colOff>
      <xdr:row>99</xdr:row>
      <xdr:rowOff>21934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81514"/>
          <a:ext cx="8890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55995</xdr:rowOff>
    </xdr:from>
    <xdr:to>
      <xdr:col>24</xdr:col>
      <xdr:colOff>114300</xdr:colOff>
      <xdr:row>98</xdr:row>
      <xdr:rowOff>157595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142372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7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73355</xdr:rowOff>
    </xdr:from>
    <xdr:to>
      <xdr:col>20</xdr:col>
      <xdr:colOff>38100</xdr:colOff>
      <xdr:row>99</xdr:row>
      <xdr:rowOff>3505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166082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147193</xdr:rowOff>
    </xdr:from>
    <xdr:to>
      <xdr:col>15</xdr:col>
      <xdr:colOff>101600</xdr:colOff>
      <xdr:row>99</xdr:row>
      <xdr:rowOff>77343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68470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4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142584</xdr:rowOff>
    </xdr:from>
    <xdr:to>
      <xdr:col>10</xdr:col>
      <xdr:colOff>165100</xdr:colOff>
      <xdr:row>99</xdr:row>
      <xdr:rowOff>72734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4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63861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3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100064</xdr:rowOff>
    </xdr:from>
    <xdr:to>
      <xdr:col>6</xdr:col>
      <xdr:colOff>38100</xdr:colOff>
      <xdr:row>98</xdr:row>
      <xdr:rowOff>30214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46741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23114</xdr:rowOff>
    </xdr:from>
    <xdr:to>
      <xdr:col>55</xdr:col>
      <xdr:colOff>0</xdr:colOff>
      <xdr:row>39</xdr:row>
      <xdr:rowOff>38463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09664"/>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38463</xdr:rowOff>
    </xdr:from>
    <xdr:to>
      <xdr:col>50</xdr:col>
      <xdr:colOff>114300</xdr:colOff>
      <xdr:row>39</xdr:row>
      <xdr:rowOff>50873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5013"/>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48587</xdr:rowOff>
    </xdr:from>
    <xdr:to>
      <xdr:col>45</xdr:col>
      <xdr:colOff>177800</xdr:colOff>
      <xdr:row>39</xdr:row>
      <xdr:rowOff>50873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513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48587</xdr:rowOff>
    </xdr:from>
    <xdr:to>
      <xdr:col>41</xdr:col>
      <xdr:colOff>50800</xdr:colOff>
      <xdr:row>39</xdr:row>
      <xdr:rowOff>63609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35137"/>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143764</xdr:rowOff>
    </xdr:from>
    <xdr:to>
      <xdr:col>55</xdr:col>
      <xdr:colOff>50800</xdr:colOff>
      <xdr:row>39</xdr:row>
      <xdr:rowOff>73914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58691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73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159113</xdr:rowOff>
    </xdr:from>
    <xdr:to>
      <xdr:col>50</xdr:col>
      <xdr:colOff>165100</xdr:colOff>
      <xdr:row>39</xdr:row>
      <xdr:rowOff>89263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80390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6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73</xdr:rowOff>
    </xdr:from>
    <xdr:to>
      <xdr:col>46</xdr:col>
      <xdr:colOff>38100</xdr:colOff>
      <xdr:row>39</xdr:row>
      <xdr:rowOff>101673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92800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79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169237</xdr:rowOff>
    </xdr:from>
    <xdr:to>
      <xdr:col>41</xdr:col>
      <xdr:colOff>101600</xdr:colOff>
      <xdr:row>39</xdr:row>
      <xdr:rowOff>99387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90514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7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12809</xdr:rowOff>
    </xdr:from>
    <xdr:to>
      <xdr:col>36</xdr:col>
      <xdr:colOff>165100</xdr:colOff>
      <xdr:row>39</xdr:row>
      <xdr:rowOff>114409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105536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9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105601</xdr:rowOff>
    </xdr:from>
    <xdr:to>
      <xdr:col>55</xdr:col>
      <xdr:colOff>0</xdr:colOff>
      <xdr:row>57</xdr:row>
      <xdr:rowOff>3035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06801"/>
          <a:ext cx="838200" cy="6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3035</xdr:rowOff>
    </xdr:from>
    <xdr:to>
      <xdr:col>50</xdr:col>
      <xdr:colOff>114300</xdr:colOff>
      <xdr:row>57</xdr:row>
      <xdr:rowOff>32734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75685"/>
          <a:ext cx="889000" cy="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23781</xdr:rowOff>
    </xdr:from>
    <xdr:to>
      <xdr:col>45</xdr:col>
      <xdr:colOff>177800</xdr:colOff>
      <xdr:row>57</xdr:row>
      <xdr:rowOff>32734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96431"/>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2045</xdr:rowOff>
    </xdr:from>
    <xdr:to>
      <xdr:col>41</xdr:col>
      <xdr:colOff>50800</xdr:colOff>
      <xdr:row>57</xdr:row>
      <xdr:rowOff>23781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74695"/>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54801</xdr:rowOff>
    </xdr:from>
    <xdr:to>
      <xdr:col>55</xdr:col>
      <xdr:colOff>50800</xdr:colOff>
      <xdr:row>56</xdr:row>
      <xdr:rowOff>156401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77678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0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123685</xdr:rowOff>
    </xdr:from>
    <xdr:to>
      <xdr:col>50</xdr:col>
      <xdr:colOff>165100</xdr:colOff>
      <xdr:row>57</xdr:row>
      <xdr:rowOff>53835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44962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153384</xdr:rowOff>
    </xdr:from>
    <xdr:to>
      <xdr:col>46</xdr:col>
      <xdr:colOff>38100</xdr:colOff>
      <xdr:row>57</xdr:row>
      <xdr:rowOff>83534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5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74661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4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144431</xdr:rowOff>
    </xdr:from>
    <xdr:to>
      <xdr:col>41</xdr:col>
      <xdr:colOff>101600</xdr:colOff>
      <xdr:row>57</xdr:row>
      <xdr:rowOff>74581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4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65708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3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122695</xdr:rowOff>
    </xdr:from>
    <xdr:to>
      <xdr:col>36</xdr:col>
      <xdr:colOff>165100</xdr:colOff>
      <xdr:row>57</xdr:row>
      <xdr:rowOff>52845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43972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44126</xdr:rowOff>
    </xdr:from>
    <xdr:to>
      <xdr:col>55</xdr:col>
      <xdr:colOff>0</xdr:colOff>
      <xdr:row>78</xdr:row>
      <xdr:rowOff>78873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17226"/>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44126</xdr:rowOff>
    </xdr:from>
    <xdr:to>
      <xdr:col>50</xdr:col>
      <xdr:colOff>114300</xdr:colOff>
      <xdr:row>78</xdr:row>
      <xdr:rowOff>54699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17226"/>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24828</xdr:rowOff>
    </xdr:from>
    <xdr:to>
      <xdr:col>45</xdr:col>
      <xdr:colOff>177800</xdr:colOff>
      <xdr:row>78</xdr:row>
      <xdr:rowOff>54699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97928"/>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85255</xdr:rowOff>
    </xdr:from>
    <xdr:to>
      <xdr:col>41</xdr:col>
      <xdr:colOff>50800</xdr:colOff>
      <xdr:row>78</xdr:row>
      <xdr:rowOff>24828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86905"/>
          <a:ext cx="8890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28073</xdr:rowOff>
    </xdr:from>
    <xdr:to>
      <xdr:col>55</xdr:col>
      <xdr:colOff>50800</xdr:colOff>
      <xdr:row>78</xdr:row>
      <xdr:rowOff>129673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114450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1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164776</xdr:rowOff>
    </xdr:from>
    <xdr:to>
      <xdr:col>50</xdr:col>
      <xdr:colOff>165100</xdr:colOff>
      <xdr:row>78</xdr:row>
      <xdr:rowOff>94926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86053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5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3899</xdr:rowOff>
    </xdr:from>
    <xdr:to>
      <xdr:col>46</xdr:col>
      <xdr:colOff>38100</xdr:colOff>
      <xdr:row>78</xdr:row>
      <xdr:rowOff>105499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96626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145478</xdr:rowOff>
    </xdr:from>
    <xdr:to>
      <xdr:col>41</xdr:col>
      <xdr:colOff>101600</xdr:colOff>
      <xdr:row>78</xdr:row>
      <xdr:rowOff>75628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66755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4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34455</xdr:rowOff>
    </xdr:from>
    <xdr:to>
      <xdr:col>36</xdr:col>
      <xdr:colOff>165100</xdr:colOff>
      <xdr:row>77</xdr:row>
      <xdr:rowOff>136055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127182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138227</xdr:rowOff>
    </xdr:from>
    <xdr:to>
      <xdr:col>55</xdr:col>
      <xdr:colOff>0</xdr:colOff>
      <xdr:row>96</xdr:row>
      <xdr:rowOff>25705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25977"/>
          <a:ext cx="8382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10630</xdr:rowOff>
    </xdr:from>
    <xdr:to>
      <xdr:col>50</xdr:col>
      <xdr:colOff>114300</xdr:colOff>
      <xdr:row>96</xdr:row>
      <xdr:rowOff>25705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469830"/>
          <a:ext cx="8890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10630</xdr:rowOff>
    </xdr:from>
    <xdr:to>
      <xdr:col>45</xdr:col>
      <xdr:colOff>177800</xdr:colOff>
      <xdr:row>96</xdr:row>
      <xdr:rowOff>89954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69830"/>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57162</xdr:rowOff>
    </xdr:from>
    <xdr:to>
      <xdr:col>41</xdr:col>
      <xdr:colOff>50800</xdr:colOff>
      <xdr:row>96</xdr:row>
      <xdr:rowOff>89954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16362"/>
          <a:ext cx="889000" cy="3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87427</xdr:rowOff>
    </xdr:from>
    <xdr:to>
      <xdr:col>55</xdr:col>
      <xdr:colOff>50800</xdr:colOff>
      <xdr:row>96</xdr:row>
      <xdr:rowOff>17577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110304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2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146355</xdr:rowOff>
    </xdr:from>
    <xdr:to>
      <xdr:col>50</xdr:col>
      <xdr:colOff>165100</xdr:colOff>
      <xdr:row>96</xdr:row>
      <xdr:rowOff>76505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93032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131280</xdr:rowOff>
    </xdr:from>
    <xdr:to>
      <xdr:col>46</xdr:col>
      <xdr:colOff>38100</xdr:colOff>
      <xdr:row>96</xdr:row>
      <xdr:rowOff>61430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77957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9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39154</xdr:rowOff>
    </xdr:from>
    <xdr:to>
      <xdr:col>41</xdr:col>
      <xdr:colOff>101600</xdr:colOff>
      <xdr:row>96</xdr:row>
      <xdr:rowOff>140754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157281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6362</xdr:rowOff>
    </xdr:from>
    <xdr:to>
      <xdr:col>36</xdr:col>
      <xdr:colOff>165100</xdr:colOff>
      <xdr:row>96</xdr:row>
      <xdr:rowOff>107962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124489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53365</xdr:rowOff>
    </xdr:from>
    <xdr:to>
      <xdr:col>85</xdr:col>
      <xdr:colOff>127000</xdr:colOff>
      <xdr:row>34</xdr:row>
      <xdr:rowOff>6655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539765"/>
          <a:ext cx="838200" cy="29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6655</xdr:rowOff>
    </xdr:from>
    <xdr:to>
      <xdr:col>81</xdr:col>
      <xdr:colOff>50800</xdr:colOff>
      <xdr:row>34</xdr:row>
      <xdr:rowOff>78930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835955"/>
          <a:ext cx="889000" cy="7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78930</xdr:rowOff>
    </xdr:from>
    <xdr:to>
      <xdr:col>76</xdr:col>
      <xdr:colOff>114300</xdr:colOff>
      <xdr:row>36</xdr:row>
      <xdr:rowOff>36297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908230"/>
          <a:ext cx="889000" cy="30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36297</xdr:rowOff>
    </xdr:from>
    <xdr:to>
      <xdr:col>71</xdr:col>
      <xdr:colOff>177800</xdr:colOff>
      <xdr:row>36</xdr:row>
      <xdr:rowOff>101714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208497"/>
          <a:ext cx="889000" cy="6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2565</xdr:rowOff>
    </xdr:from>
    <xdr:to>
      <xdr:col>85</xdr:col>
      <xdr:colOff>177800</xdr:colOff>
      <xdr:row>32</xdr:row>
      <xdr:rowOff>104165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4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25442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34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127305</xdr:rowOff>
    </xdr:from>
    <xdr:to>
      <xdr:col>81</xdr:col>
      <xdr:colOff>101600</xdr:colOff>
      <xdr:row>34</xdr:row>
      <xdr:rowOff>57455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7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73982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56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28130</xdr:rowOff>
    </xdr:from>
    <xdr:to>
      <xdr:col>76</xdr:col>
      <xdr:colOff>165100</xdr:colOff>
      <xdr:row>34</xdr:row>
      <xdr:rowOff>129730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85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146257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6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156947</xdr:rowOff>
    </xdr:from>
    <xdr:to>
      <xdr:col>72</xdr:col>
      <xdr:colOff>38100</xdr:colOff>
      <xdr:row>36</xdr:row>
      <xdr:rowOff>87097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5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103624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3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50914</xdr:rowOff>
    </xdr:from>
    <xdr:to>
      <xdr:col>67</xdr:col>
      <xdr:colOff>101600</xdr:colOff>
      <xdr:row>36</xdr:row>
      <xdr:rowOff>152514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2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143641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1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161286</xdr:rowOff>
    </xdr:from>
    <xdr:to>
      <xdr:col>85</xdr:col>
      <xdr:colOff>127000</xdr:colOff>
      <xdr:row>56</xdr:row>
      <xdr:rowOff>6862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248136"/>
          <a:ext cx="838200" cy="3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6862</xdr:rowOff>
    </xdr:from>
    <xdr:to>
      <xdr:col>81</xdr:col>
      <xdr:colOff>50800</xdr:colOff>
      <xdr:row>56</xdr:row>
      <xdr:rowOff>35295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608062"/>
          <a:ext cx="889000" cy="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35295</xdr:rowOff>
    </xdr:from>
    <xdr:to>
      <xdr:col>76</xdr:col>
      <xdr:colOff>114300</xdr:colOff>
      <xdr:row>57</xdr:row>
      <xdr:rowOff>19021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636495"/>
          <a:ext cx="889000" cy="15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152175</xdr:rowOff>
    </xdr:from>
    <xdr:to>
      <xdr:col>71</xdr:col>
      <xdr:colOff>177800</xdr:colOff>
      <xdr:row>57</xdr:row>
      <xdr:rowOff>19021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753375"/>
          <a:ext cx="889000" cy="3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110486</xdr:rowOff>
    </xdr:from>
    <xdr:to>
      <xdr:col>85</xdr:col>
      <xdr:colOff>177800</xdr:colOff>
      <xdr:row>54</xdr:row>
      <xdr:rowOff>40636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19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133363</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04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127512</xdr:rowOff>
    </xdr:from>
    <xdr:to>
      <xdr:col>81</xdr:col>
      <xdr:colOff>101600</xdr:colOff>
      <xdr:row>56</xdr:row>
      <xdr:rowOff>57662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5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74189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3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155945</xdr:rowOff>
    </xdr:from>
    <xdr:to>
      <xdr:col>76</xdr:col>
      <xdr:colOff>165100</xdr:colOff>
      <xdr:row>56</xdr:row>
      <xdr:rowOff>86095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5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102622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3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139671</xdr:rowOff>
    </xdr:from>
    <xdr:to>
      <xdr:col>72</xdr:col>
      <xdr:colOff>38100</xdr:colOff>
      <xdr:row>57</xdr:row>
      <xdr:rowOff>69821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7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86348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51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101375</xdr:rowOff>
    </xdr:from>
    <xdr:to>
      <xdr:col>67</xdr:col>
      <xdr:colOff>101600</xdr:colOff>
      <xdr:row>57</xdr:row>
      <xdr:rowOff>31525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0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48052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47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134365</xdr:rowOff>
    </xdr:from>
    <xdr:to>
      <xdr:col>85</xdr:col>
      <xdr:colOff>127000</xdr:colOff>
      <xdr:row>79</xdr:row>
      <xdr:rowOff>36640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07465"/>
          <a:ext cx="838200" cy="7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xdr:rowOff>
    </xdr:from>
    <xdr:to>
      <xdr:col>81</xdr:col>
      <xdr:colOff>50800</xdr:colOff>
      <xdr:row>79</xdr:row>
      <xdr:rowOff>36640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48995"/>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489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83565</xdr:rowOff>
    </xdr:from>
    <xdr:to>
      <xdr:col>85</xdr:col>
      <xdr:colOff>177800</xdr:colOff>
      <xdr:row>79</xdr:row>
      <xdr:rowOff>13715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169942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7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157290</xdr:rowOff>
    </xdr:from>
    <xdr:to>
      <xdr:col>81</xdr:col>
      <xdr:colOff>101600</xdr:colOff>
      <xdr:row>79</xdr:row>
      <xdr:rowOff>87440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78567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125095</xdr:rowOff>
    </xdr:from>
    <xdr:to>
      <xdr:col>76</xdr:col>
      <xdr:colOff>165100</xdr:colOff>
      <xdr:row>79</xdr:row>
      <xdr:rowOff>55245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46372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115517</xdr:rowOff>
    </xdr:from>
    <xdr:to>
      <xdr:col>85</xdr:col>
      <xdr:colOff>127000</xdr:colOff>
      <xdr:row>96</xdr:row>
      <xdr:rowOff>29434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231817"/>
          <a:ext cx="838200" cy="25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159000</xdr:rowOff>
    </xdr:from>
    <xdr:to>
      <xdr:col>81</xdr:col>
      <xdr:colOff>50800</xdr:colOff>
      <xdr:row>96</xdr:row>
      <xdr:rowOff>29434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275300"/>
          <a:ext cx="889000" cy="2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159000</xdr:rowOff>
    </xdr:from>
    <xdr:to>
      <xdr:col>76</xdr:col>
      <xdr:colOff>114300</xdr:colOff>
      <xdr:row>95</xdr:row>
      <xdr:rowOff>67870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275300"/>
          <a:ext cx="889000" cy="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67870</xdr:rowOff>
    </xdr:from>
    <xdr:to>
      <xdr:col>71</xdr:col>
      <xdr:colOff>177800</xdr:colOff>
      <xdr:row>95</xdr:row>
      <xdr:rowOff>106063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355620"/>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64717</xdr:rowOff>
    </xdr:from>
    <xdr:to>
      <xdr:col>85</xdr:col>
      <xdr:colOff>177800</xdr:colOff>
      <xdr:row>94</xdr:row>
      <xdr:rowOff>166317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18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87594</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3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150084</xdr:rowOff>
    </xdr:from>
    <xdr:to>
      <xdr:col>81</xdr:col>
      <xdr:colOff>101600</xdr:colOff>
      <xdr:row>96</xdr:row>
      <xdr:rowOff>80234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4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71361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108200</xdr:rowOff>
    </xdr:from>
    <xdr:to>
      <xdr:col>76</xdr:col>
      <xdr:colOff>165100</xdr:colOff>
      <xdr:row>95</xdr:row>
      <xdr:rowOff>38350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54877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9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17070</xdr:rowOff>
    </xdr:from>
    <xdr:to>
      <xdr:col>72</xdr:col>
      <xdr:colOff>38100</xdr:colOff>
      <xdr:row>95</xdr:row>
      <xdr:rowOff>118670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135197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08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55263</xdr:rowOff>
    </xdr:from>
    <xdr:to>
      <xdr:col>67</xdr:col>
      <xdr:colOff>101600</xdr:colOff>
      <xdr:row>95</xdr:row>
      <xdr:rowOff>156863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1940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11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総務費は</a:t>
          </a:r>
          <a:r>
            <a:rPr kumimoji="1" lang="en-US" altLang="ja-JP" sz="1100">
              <a:latin typeface="ＭＳ Ｐゴシック" panose="020B0600070205080204" pitchFamily="50" charset="-128"/>
              <a:ea typeface="ＭＳ Ｐゴシック" panose="020B0600070205080204" pitchFamily="50" charset="-128"/>
            </a:rPr>
            <a:t>106,959</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22,044</a:t>
          </a:r>
          <a:r>
            <a:rPr kumimoji="1" lang="ja-JP" altLang="en-US" sz="1100">
              <a:latin typeface="ＭＳ Ｐゴシック" panose="020B0600070205080204" pitchFamily="50" charset="-128"/>
              <a:ea typeface="ＭＳ Ｐゴシック" panose="020B0600070205080204" pitchFamily="50" charset="-128"/>
            </a:rPr>
            <a:t>円の増となった。これは、後年度の臨時財政対策債償還金のための積立ておよび市有地の売払いに伴う売却収入を市債管理基金に積み立てたことが主な要因である。</a:t>
          </a:r>
        </a:p>
        <a:p>
          <a:r>
            <a:rPr kumimoji="1" lang="ja-JP" altLang="en-US" sz="1100">
              <a:latin typeface="ＭＳ Ｐゴシック" panose="020B0600070205080204" pitchFamily="50" charset="-128"/>
              <a:ea typeface="ＭＳ Ｐゴシック" panose="020B0600070205080204" pitchFamily="50" charset="-128"/>
            </a:rPr>
            <a:t>　民生費は</a:t>
          </a:r>
          <a:r>
            <a:rPr kumimoji="1" lang="en-US" altLang="ja-JP" sz="1100">
              <a:latin typeface="ＭＳ Ｐゴシック" panose="020B0600070205080204" pitchFamily="50" charset="-128"/>
              <a:ea typeface="ＭＳ Ｐゴシック" panose="020B0600070205080204" pitchFamily="50" charset="-128"/>
            </a:rPr>
            <a:t>222,625</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13,840</a:t>
          </a:r>
          <a:r>
            <a:rPr kumimoji="1" lang="ja-JP" altLang="en-US" sz="1100">
              <a:latin typeface="ＭＳ Ｐゴシック" panose="020B0600070205080204" pitchFamily="50" charset="-128"/>
              <a:ea typeface="ＭＳ Ｐゴシック" panose="020B0600070205080204" pitchFamily="50" charset="-128"/>
            </a:rPr>
            <a:t>円の増となった。これは、定額減税調整給付金の支給および民間保育所の施設整備に対する私立保育所等整備費補助金の事業進捗に伴う増が主な要因であり、引き続き類似団体平均を大きく上回っている。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　農林水産業費は</a:t>
          </a:r>
          <a:r>
            <a:rPr kumimoji="1" lang="en-US" altLang="ja-JP" sz="1100">
              <a:latin typeface="ＭＳ Ｐゴシック" panose="020B0600070205080204" pitchFamily="50" charset="-128"/>
              <a:ea typeface="ＭＳ Ｐゴシック" panose="020B0600070205080204" pitchFamily="50" charset="-128"/>
            </a:rPr>
            <a:t>23,790</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3,616</a:t>
          </a:r>
          <a:r>
            <a:rPr kumimoji="1" lang="ja-JP" altLang="en-US" sz="1100">
              <a:latin typeface="ＭＳ Ｐゴシック" panose="020B0600070205080204" pitchFamily="50" charset="-128"/>
              <a:ea typeface="ＭＳ Ｐゴシック" panose="020B0600070205080204" pitchFamily="50" charset="-128"/>
            </a:rPr>
            <a:t>円の増となった。これは、団体営農業水路等長寿命化事業（池下・志賀谷地区）の事業進捗に伴う普通建設事業費が増加したことが主な要因である。</a:t>
          </a:r>
        </a:p>
        <a:p>
          <a:r>
            <a:rPr kumimoji="1" lang="ja-JP" altLang="en-US" sz="1100">
              <a:latin typeface="ＭＳ Ｐゴシック" panose="020B0600070205080204" pitchFamily="50" charset="-128"/>
              <a:ea typeface="ＭＳ Ｐゴシック" panose="020B0600070205080204" pitchFamily="50" charset="-128"/>
            </a:rPr>
            <a:t>　消防費は</a:t>
          </a:r>
          <a:r>
            <a:rPr kumimoji="1" lang="en-US" altLang="ja-JP" sz="1100">
              <a:latin typeface="ＭＳ Ｐゴシック" panose="020B0600070205080204" pitchFamily="50" charset="-128"/>
              <a:ea typeface="ＭＳ Ｐゴシック" panose="020B0600070205080204" pitchFamily="50" charset="-128"/>
            </a:rPr>
            <a:t>41,266</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7,774</a:t>
          </a:r>
          <a:r>
            <a:rPr kumimoji="1" lang="ja-JP" altLang="en-US" sz="1100">
              <a:latin typeface="ＭＳ Ｐゴシック" panose="020B0600070205080204" pitchFamily="50" charset="-128"/>
              <a:ea typeface="ＭＳ Ｐゴシック" panose="020B0600070205080204" pitchFamily="50" charset="-128"/>
            </a:rPr>
            <a:t>円の増となった。これは、消防庁舎移転統合整備事業の事業進捗に伴う湖北地域消防組合負担金の増加が主な要因である。</a:t>
          </a:r>
        </a:p>
        <a:p>
          <a:r>
            <a:rPr kumimoji="1" lang="ja-JP" altLang="en-US" sz="1100">
              <a:latin typeface="ＭＳ Ｐゴシック" panose="020B0600070205080204" pitchFamily="50" charset="-128"/>
              <a:ea typeface="ＭＳ Ｐゴシック" panose="020B0600070205080204" pitchFamily="50" charset="-128"/>
            </a:rPr>
            <a:t>　教育費は</a:t>
          </a:r>
          <a:r>
            <a:rPr kumimoji="1" lang="en-US" altLang="ja-JP" sz="1100">
              <a:latin typeface="ＭＳ Ｐゴシック" panose="020B0600070205080204" pitchFamily="50" charset="-128"/>
              <a:ea typeface="ＭＳ Ｐゴシック" panose="020B0600070205080204" pitchFamily="50" charset="-128"/>
            </a:rPr>
            <a:t>118,767</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33,064</a:t>
          </a:r>
          <a:r>
            <a:rPr kumimoji="1" lang="ja-JP" altLang="en-US" sz="1100">
              <a:latin typeface="ＭＳ Ｐゴシック" panose="020B0600070205080204" pitchFamily="50" charset="-128"/>
              <a:ea typeface="ＭＳ Ｐゴシック" panose="020B0600070205080204" pitchFamily="50" charset="-128"/>
            </a:rPr>
            <a:t>円の増となった。これは、坂田小学校長寿命化建築工事等の進捗に伴う事業費の増や市民交流プラザの</a:t>
          </a:r>
          <a:r>
            <a:rPr kumimoji="1" lang="en-US" altLang="ja-JP" sz="1100">
              <a:latin typeface="ＭＳ Ｐゴシック" panose="020B0600070205080204" pitchFamily="50" charset="-128"/>
              <a:ea typeface="ＭＳ Ｐゴシック" panose="020B0600070205080204" pitchFamily="50" charset="-128"/>
            </a:rPr>
            <a:t>LED</a:t>
          </a:r>
          <a:r>
            <a:rPr kumimoji="1" lang="ja-JP" altLang="en-US" sz="1100">
              <a:latin typeface="ＭＳ Ｐゴシック" panose="020B0600070205080204" pitchFamily="50" charset="-128"/>
              <a:ea typeface="ＭＳ Ｐゴシック" panose="020B0600070205080204" pitchFamily="50" charset="-128"/>
            </a:rPr>
            <a:t>化および空調改修工事に伴う事業費の増額が主な要因である。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災害復旧費は</a:t>
          </a:r>
          <a:r>
            <a:rPr kumimoji="1" lang="en-US" altLang="ja-JP" sz="1100">
              <a:latin typeface="ＭＳ Ｐゴシック" panose="020B0600070205080204" pitchFamily="50" charset="-128"/>
              <a:ea typeface="ＭＳ Ｐゴシック" panose="020B0600070205080204" pitchFamily="50" charset="-128"/>
            </a:rPr>
            <a:t>2,140</a:t>
          </a:r>
          <a:r>
            <a:rPr kumimoji="1" lang="ja-JP" altLang="en-US" sz="1100">
              <a:latin typeface="ＭＳ Ｐゴシック" panose="020B0600070205080204" pitchFamily="50" charset="-128"/>
              <a:ea typeface="ＭＳ Ｐゴシック" panose="020B0600070205080204" pitchFamily="50" charset="-128"/>
            </a:rPr>
            <a:t>円となっており、前年度比</a:t>
          </a:r>
          <a:r>
            <a:rPr kumimoji="1" lang="en-US" altLang="ja-JP" sz="1100">
              <a:latin typeface="ＭＳ Ｐゴシック" panose="020B0600070205080204" pitchFamily="50" charset="-128"/>
              <a:ea typeface="ＭＳ Ｐゴシック" panose="020B0600070205080204" pitchFamily="50" charset="-128"/>
            </a:rPr>
            <a:t>1,935</a:t>
          </a:r>
          <a:r>
            <a:rPr kumimoji="1" lang="ja-JP" altLang="en-US" sz="1100">
              <a:latin typeface="ＭＳ Ｐゴシック" panose="020B0600070205080204" pitchFamily="50" charset="-128"/>
              <a:ea typeface="ＭＳ Ｐゴシック" panose="020B0600070205080204" pitchFamily="50" charset="-128"/>
            </a:rPr>
            <a:t>円の増となった。これは、令和６年７月豪雨に伴う伊吹、上野地先の土砂災害復旧事業の皆増によるものである。</a:t>
          </a:r>
        </a:p>
        <a:p>
          <a:r>
            <a:rPr kumimoji="1" lang="ja-JP" altLang="en-US" sz="1100">
              <a:latin typeface="ＭＳ Ｐゴシック" panose="020B0600070205080204" pitchFamily="50" charset="-128"/>
              <a:ea typeface="ＭＳ Ｐゴシック" panose="020B0600070205080204" pitchFamily="50" charset="-128"/>
            </a:rPr>
            <a:t>　公債費は</a:t>
          </a:r>
          <a:r>
            <a:rPr kumimoji="1" lang="en-US" altLang="ja-JP" sz="1100">
              <a:latin typeface="ＭＳ Ｐゴシック" panose="020B0600070205080204" pitchFamily="50" charset="-128"/>
              <a:ea typeface="ＭＳ Ｐゴシック" panose="020B0600070205080204" pitchFamily="50" charset="-128"/>
            </a:rPr>
            <a:t>71,481</a:t>
          </a:r>
          <a:r>
            <a:rPr kumimoji="1" lang="ja-JP" altLang="en-US" sz="1100">
              <a:latin typeface="ＭＳ Ｐゴシック" panose="020B0600070205080204" pitchFamily="50" charset="-128"/>
              <a:ea typeface="ＭＳ Ｐゴシック" panose="020B0600070205080204" pitchFamily="50" charset="-128"/>
            </a:rPr>
            <a:t>円で、前年度比</a:t>
          </a:r>
          <a:r>
            <a:rPr kumimoji="1" lang="en-US" altLang="ja-JP" sz="1100">
              <a:latin typeface="ＭＳ Ｐゴシック" panose="020B0600070205080204" pitchFamily="50" charset="-128"/>
              <a:ea typeface="ＭＳ Ｐゴシック" panose="020B0600070205080204" pitchFamily="50" charset="-128"/>
            </a:rPr>
            <a:t>15,728</a:t>
          </a:r>
          <a:r>
            <a:rPr kumimoji="1" lang="ja-JP" altLang="en-US" sz="1100">
              <a:latin typeface="ＭＳ Ｐゴシック" panose="020B0600070205080204" pitchFamily="50" charset="-128"/>
              <a:ea typeface="ＭＳ Ｐゴシック" panose="020B0600070205080204" pitchFamily="50" charset="-128"/>
            </a:rPr>
            <a:t>円の増となった。これは、令和５年度は決算剰余金を繰上償還しなかったが、令和６年度は繰上償還を実施したことにより元金償還金が増加したことが主な要因である。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財政調整基金残高は、取崩しを行っておらず、運用益を財政調整基金へ積み立てたことにより増加したものの、標準財政規模が増加したことに伴い、標準財政規模比は</a:t>
          </a:r>
          <a:r>
            <a:rPr kumimoji="1" lang="en-US" altLang="ja-JP" sz="1100">
              <a:latin typeface="ＭＳ ゴシック" pitchFamily="49" charset="-128"/>
              <a:ea typeface="ＭＳ ゴシック" pitchFamily="49" charset="-128"/>
            </a:rPr>
            <a:t>0.28</a:t>
          </a:r>
          <a:r>
            <a:rPr kumimoji="1" lang="ja-JP" altLang="en-US" sz="1100">
              <a:latin typeface="ＭＳ ゴシック" pitchFamily="49" charset="-128"/>
              <a:ea typeface="ＭＳ ゴシック" pitchFamily="49" charset="-128"/>
            </a:rPr>
            <a:t>ポイント減少した。</a:t>
          </a:r>
        </a:p>
        <a:p>
          <a:r>
            <a:rPr kumimoji="1" lang="ja-JP" altLang="en-US" sz="1100">
              <a:latin typeface="ＭＳ ゴシック" pitchFamily="49" charset="-128"/>
              <a:ea typeface="ＭＳ ゴシック" pitchFamily="49" charset="-128"/>
            </a:rPr>
            <a:t>　実質収支比率は、実質収支額が</a:t>
          </a:r>
          <a:r>
            <a:rPr kumimoji="1" lang="en-US" altLang="ja-JP" sz="1100">
              <a:latin typeface="ＭＳ ゴシック" pitchFamily="49" charset="-128"/>
              <a:ea typeface="ＭＳ ゴシック" pitchFamily="49" charset="-128"/>
            </a:rPr>
            <a:t>701,572</a:t>
          </a:r>
          <a:r>
            <a:rPr kumimoji="1" lang="ja-JP" altLang="en-US" sz="1100">
              <a:latin typeface="ＭＳ ゴシック" pitchFamily="49" charset="-128"/>
              <a:ea typeface="ＭＳ ゴシック" pitchFamily="49" charset="-128"/>
            </a:rPr>
            <a:t>千円黒字で、前年度比</a:t>
          </a:r>
          <a:r>
            <a:rPr kumimoji="1" lang="en-US" altLang="ja-JP" sz="1100">
              <a:latin typeface="ＭＳ ゴシック" pitchFamily="49" charset="-128"/>
              <a:ea typeface="ＭＳ ゴシック" pitchFamily="49" charset="-128"/>
            </a:rPr>
            <a:t>130,320</a:t>
          </a:r>
          <a:r>
            <a:rPr kumimoji="1" lang="ja-JP" altLang="en-US" sz="1100">
              <a:latin typeface="ＭＳ ゴシック" pitchFamily="49" charset="-128"/>
              <a:ea typeface="ＭＳ ゴシック" pitchFamily="49" charset="-128"/>
            </a:rPr>
            <a:t>千円減少したことにより、</a:t>
          </a:r>
          <a:r>
            <a:rPr kumimoji="1" lang="en-US" altLang="ja-JP" sz="1100">
              <a:latin typeface="ＭＳ ゴシック" pitchFamily="49" charset="-128"/>
              <a:ea typeface="ＭＳ ゴシック" pitchFamily="49" charset="-128"/>
            </a:rPr>
            <a:t>1.06</a:t>
          </a:r>
          <a:r>
            <a:rPr kumimoji="1" lang="ja-JP" altLang="en-US" sz="1100">
              <a:latin typeface="ＭＳ ゴシック" pitchFamily="49" charset="-128"/>
              <a:ea typeface="ＭＳ ゴシック" pitchFamily="49" charset="-128"/>
            </a:rPr>
            <a:t>ポイント減少した。</a:t>
          </a:r>
        </a:p>
        <a:p>
          <a:r>
            <a:rPr kumimoji="1" lang="ja-JP" altLang="en-US" sz="1100">
              <a:latin typeface="ＭＳ ゴシック" pitchFamily="49" charset="-128"/>
              <a:ea typeface="ＭＳ ゴシック" pitchFamily="49" charset="-128"/>
            </a:rPr>
            <a:t>　標準財政規模に対する実質単年度収支比率の経年変化は、実質単年度収支が前年度より</a:t>
          </a:r>
          <a:r>
            <a:rPr kumimoji="1" lang="en-US" altLang="ja-JP" sz="1100">
              <a:latin typeface="ＭＳ ゴシック" pitchFamily="49" charset="-128"/>
              <a:ea typeface="ＭＳ ゴシック" pitchFamily="49" charset="-128"/>
            </a:rPr>
            <a:t>119,041</a:t>
          </a:r>
          <a:r>
            <a:rPr kumimoji="1" lang="ja-JP" altLang="en-US" sz="1100">
              <a:latin typeface="ＭＳ ゴシック" pitchFamily="49" charset="-128"/>
              <a:ea typeface="ＭＳ ゴシック" pitchFamily="49" charset="-128"/>
            </a:rPr>
            <a:t>千円減少したこと等により、</a:t>
          </a:r>
          <a:r>
            <a:rPr kumimoji="1" lang="en-US" altLang="ja-JP" sz="1100">
              <a:latin typeface="ＭＳ ゴシック" pitchFamily="49" charset="-128"/>
              <a:ea typeface="ＭＳ ゴシック" pitchFamily="49" charset="-128"/>
            </a:rPr>
            <a:t>0.93</a:t>
          </a:r>
          <a:r>
            <a:rPr kumimoji="1" lang="ja-JP" altLang="en-US" sz="1100">
              <a:latin typeface="ＭＳ ゴシック" pitchFamily="49" charset="-128"/>
              <a:ea typeface="ＭＳ ゴシック" pitchFamily="49" charset="-128"/>
            </a:rPr>
            <a:t>ポイント減少した。</a:t>
          </a:r>
        </a:p>
        <a:p>
          <a:r>
            <a:rPr kumimoji="1" lang="ja-JP" altLang="en-US" sz="1100">
              <a:latin typeface="ＭＳ ゴシック" pitchFamily="49" charset="-128"/>
              <a:ea typeface="ＭＳ ゴシック" pitchFamily="49" charset="-128"/>
            </a:rPr>
            <a:t>　普通会計全体としては、財政の健全化に向けた取組が進められており、引き続き行政コストの縮減に努める。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滋賀県米原市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今年度の決算は、合併時から引き続き、全ての会計で黒字となり、連結実質赤字比率は生じていない。</a:t>
          </a:r>
        </a:p>
        <a:p>
          <a:r>
            <a:rPr kumimoji="1" lang="ja-JP" altLang="en-US" sz="1400">
              <a:latin typeface="ＭＳ ゴシック" pitchFamily="49" charset="-128"/>
              <a:ea typeface="ＭＳ ゴシック" pitchFamily="49" charset="-128"/>
            </a:rPr>
            <a:t>　しかしながら、一般会計からの繰出金によって黒字を確保している公営企業会計等もあるため、使用料の徴収率向上のための取組を更に強化するなど収入確保を念頭に置き、独立採算の原則の下、適正な経費負担区分による財政運営、企業経営を行っていく必要がある。特に、介護保険事業特別会計については、高齢化率の上昇等による介護給付費の増加が見込まれるので、適切な保険料の設定と併せて、給付の適正化と予防施策の推進を重点的に行う必要がある。</a:t>
          </a:r>
        </a:p>
        <a:p>
          <a:r>
            <a:rPr kumimoji="1" lang="ja-JP" altLang="en-US" sz="1400">
              <a:latin typeface="ＭＳ ゴシック" pitchFamily="49" charset="-128"/>
              <a:ea typeface="ＭＳ ゴシック" pitchFamily="49" charset="-128"/>
            </a:rPr>
            <a:t>　なお、連結実質黒字額が減少した主な要因は、一般会計において繰越事業の増加により、翌年度に繰り越すべき財源が増加したことに伴い、実質収支が減少したことである。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27319831</v>
      </c>
      <c r="BO4" s="371"/>
      <c r="BP4" s="371"/>
      <c r="BQ4" s="371"/>
      <c r="BR4" s="371"/>
      <c r="BS4" s="371"/>
      <c r="BT4" s="371"/>
      <c r="BU4" s="372"/>
      <c r="BV4" s="370">
        <v>23754128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5.2</v>
      </c>
      <c r="CU4" s="377"/>
      <c r="CV4" s="377"/>
      <c r="CW4" s="377"/>
      <c r="CX4" s="377"/>
      <c r="CY4" s="377"/>
      <c r="CZ4" s="377"/>
      <c r="DA4" s="378"/>
      <c r="DB4" s="376">
        <v>6.3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26351933</v>
      </c>
      <c r="BO5" s="408"/>
      <c r="BP5" s="408"/>
      <c r="BQ5" s="408"/>
      <c r="BR5" s="408"/>
      <c r="BS5" s="408"/>
      <c r="BT5" s="408"/>
      <c r="BU5" s="409"/>
      <c r="BV5" s="407">
        <v>22848433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91.9</v>
      </c>
      <c r="CU5" s="405"/>
      <c r="CV5" s="405"/>
      <c r="CW5" s="405"/>
      <c r="CX5" s="405"/>
      <c r="CY5" s="405"/>
      <c r="CZ5" s="405"/>
      <c r="DA5" s="406"/>
      <c r="DB5" s="404">
        <v>87.7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967898</v>
      </c>
      <c r="BO6" s="408"/>
      <c r="BP6" s="408"/>
      <c r="BQ6" s="408"/>
      <c r="BR6" s="408"/>
      <c r="BS6" s="408"/>
      <c r="BT6" s="408"/>
      <c r="BU6" s="409"/>
      <c r="BV6" s="407">
        <v>905695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92.2</v>
      </c>
      <c r="CU6" s="445"/>
      <c r="CV6" s="445"/>
      <c r="CW6" s="445"/>
      <c r="CX6" s="445"/>
      <c r="CY6" s="445"/>
      <c r="CZ6" s="445"/>
      <c r="DA6" s="446"/>
      <c r="DB6" s="444">
        <v>88.4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266326</v>
      </c>
      <c r="BO7" s="408"/>
      <c r="BP7" s="408"/>
      <c r="BQ7" s="408"/>
      <c r="BR7" s="408"/>
      <c r="BS7" s="408"/>
      <c r="BT7" s="408"/>
      <c r="BU7" s="409"/>
      <c r="BV7" s="407">
        <v>73803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13502750</v>
      </c>
      <c r="CU7" s="408"/>
      <c r="CV7" s="408"/>
      <c r="CW7" s="408"/>
      <c r="CX7" s="408"/>
      <c r="CY7" s="408"/>
      <c r="CZ7" s="408"/>
      <c r="DA7" s="409"/>
      <c r="DB7" s="407">
        <v>13293332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701572</v>
      </c>
      <c r="BO8" s="408"/>
      <c r="BP8" s="408"/>
      <c r="BQ8" s="408"/>
      <c r="BR8" s="408"/>
      <c r="BS8" s="408"/>
      <c r="BT8" s="408"/>
      <c r="BU8" s="409"/>
      <c r="BV8" s="407">
        <v>831892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0.52</v>
      </c>
      <c r="CU8" s="448"/>
      <c r="CV8" s="448"/>
      <c r="CW8" s="448"/>
      <c r="CX8" s="448"/>
      <c r="CY8" s="448"/>
      <c r="CZ8" s="448"/>
      <c r="DA8" s="449"/>
      <c r="DB8" s="447">
        <v>0.51</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37225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-130320</v>
      </c>
      <c r="BO9" s="408"/>
      <c r="BP9" s="408"/>
      <c r="BQ9" s="408"/>
      <c r="BR9" s="408"/>
      <c r="BS9" s="408"/>
      <c r="BT9" s="408"/>
      <c r="BU9" s="409"/>
      <c r="BV9" s="407">
        <v>58688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14.9</v>
      </c>
      <c r="CU9" s="405"/>
      <c r="CV9" s="405"/>
      <c r="CW9" s="405"/>
      <c r="CX9" s="405"/>
      <c r="CY9" s="405"/>
      <c r="CZ9" s="405"/>
      <c r="DA9" s="406"/>
      <c r="DB9" s="404">
        <v>12.8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38719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12676</v>
      </c>
      <c r="BO10" s="408"/>
      <c r="BP10" s="408"/>
      <c r="BQ10" s="408"/>
      <c r="BR10" s="408"/>
      <c r="BS10" s="408"/>
      <c r="BT10" s="408"/>
      <c r="BU10" s="409"/>
      <c r="BV10" s="407">
        <v>396342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453633</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36928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36232</v>
      </c>
      <c r="S13" s="492"/>
      <c r="T13" s="492"/>
      <c r="U13" s="492"/>
      <c r="V13" s="493"/>
      <c r="W13" s="423" t="s">
        <v>131</v>
      </c>
      <c r="X13" s="424"/>
      <c r="Y13" s="424"/>
      <c r="Z13" s="424"/>
      <c r="AA13" s="424"/>
      <c r="AB13" s="414"/>
      <c r="AC13" s="458">
        <v>607</v>
      </c>
      <c r="AD13" s="459"/>
      <c r="AE13" s="459"/>
      <c r="AF13" s="459"/>
      <c r="AG13" s="501"/>
      <c r="AH13" s="458">
        <v>649</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335989</v>
      </c>
      <c r="BO13" s="408"/>
      <c r="BP13" s="408"/>
      <c r="BQ13" s="408"/>
      <c r="BR13" s="408"/>
      <c r="BS13" s="408"/>
      <c r="BT13" s="408"/>
      <c r="BU13" s="409"/>
      <c r="BV13" s="407">
        <v>455030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4.8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37375</v>
      </c>
      <c r="S14" s="492"/>
      <c r="T14" s="492"/>
      <c r="U14" s="492"/>
      <c r="V14" s="493"/>
      <c r="W14" s="397"/>
      <c r="X14" s="398"/>
      <c r="Y14" s="398"/>
      <c r="Z14" s="398"/>
      <c r="AA14" s="398"/>
      <c r="AB14" s="387"/>
      <c r="AC14" s="494">
        <v>3.3</v>
      </c>
      <c r="AD14" s="495"/>
      <c r="AE14" s="495"/>
      <c r="AF14" s="495"/>
      <c r="AG14" s="496"/>
      <c r="AH14" s="494">
        <v>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36701</v>
      </c>
      <c r="S15" s="492"/>
      <c r="T15" s="492"/>
      <c r="U15" s="492"/>
      <c r="V15" s="493"/>
      <c r="W15" s="423" t="s">
        <v>137</v>
      </c>
      <c r="X15" s="424"/>
      <c r="Y15" s="424"/>
      <c r="Z15" s="424"/>
      <c r="AA15" s="424"/>
      <c r="AB15" s="414"/>
      <c r="AC15" s="458">
        <v>6427</v>
      </c>
      <c r="AD15" s="459"/>
      <c r="AE15" s="459"/>
      <c r="AF15" s="459"/>
      <c r="AG15" s="501"/>
      <c r="AH15" s="458">
        <v>6681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6100417</v>
      </c>
      <c r="BO15" s="371"/>
      <c r="BP15" s="371"/>
      <c r="BQ15" s="371"/>
      <c r="BR15" s="371"/>
      <c r="BS15" s="371"/>
      <c r="BT15" s="371"/>
      <c r="BU15" s="372"/>
      <c r="BV15" s="370">
        <v>5897282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35.1</v>
      </c>
      <c r="AD16" s="495"/>
      <c r="AE16" s="495"/>
      <c r="AF16" s="495"/>
      <c r="AG16" s="496"/>
      <c r="AH16" s="494">
        <v>35.9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11767629</v>
      </c>
      <c r="BO16" s="408"/>
      <c r="BP16" s="408"/>
      <c r="BQ16" s="408"/>
      <c r="BR16" s="408"/>
      <c r="BS16" s="408"/>
      <c r="BT16" s="408"/>
      <c r="BU16" s="409"/>
      <c r="BV16" s="407">
        <v>11591422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11272</v>
      </c>
      <c r="AD17" s="459"/>
      <c r="AE17" s="459"/>
      <c r="AF17" s="459"/>
      <c r="AG17" s="501"/>
      <c r="AH17" s="458">
        <v>11289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7790342</v>
      </c>
      <c r="BO17" s="408"/>
      <c r="BP17" s="408"/>
      <c r="BQ17" s="408"/>
      <c r="BR17" s="408"/>
      <c r="BS17" s="408"/>
      <c r="BT17" s="408"/>
      <c r="BU17" s="409"/>
      <c r="BV17" s="407">
        <v>7522668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250.39</v>
      </c>
      <c r="M18" s="531"/>
      <c r="N18" s="531"/>
      <c r="O18" s="531"/>
      <c r="P18" s="531"/>
      <c r="Q18" s="531"/>
      <c r="R18" s="532"/>
      <c r="S18" s="532"/>
      <c r="T18" s="532"/>
      <c r="U18" s="532"/>
      <c r="V18" s="533"/>
      <c r="W18" s="425"/>
      <c r="X18" s="426"/>
      <c r="Y18" s="426"/>
      <c r="Z18" s="426"/>
      <c r="AA18" s="426"/>
      <c r="AB18" s="417"/>
      <c r="AC18" s="534">
        <v>61.6</v>
      </c>
      <c r="AD18" s="535"/>
      <c r="AE18" s="535"/>
      <c r="AF18" s="535"/>
      <c r="AG18" s="536"/>
      <c r="AH18" s="534">
        <v>60.6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12644033</v>
      </c>
      <c r="BO18" s="408"/>
      <c r="BP18" s="408"/>
      <c r="BQ18" s="408"/>
      <c r="BR18" s="408"/>
      <c r="BS18" s="408"/>
      <c r="BT18" s="408"/>
      <c r="BU18" s="409"/>
      <c r="BV18" s="407">
        <v>11976213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17768419</v>
      </c>
      <c r="BO19" s="408"/>
      <c r="BP19" s="408"/>
      <c r="BQ19" s="408"/>
      <c r="BR19" s="408"/>
      <c r="BS19" s="408"/>
      <c r="BT19" s="408"/>
      <c r="BU19" s="409"/>
      <c r="BV19" s="407">
        <v>16240011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13385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25520967</v>
      </c>
      <c r="BO22" s="371"/>
      <c r="BP22" s="371"/>
      <c r="BQ22" s="371"/>
      <c r="BR22" s="371"/>
      <c r="BS22" s="371"/>
      <c r="BT22" s="371"/>
      <c r="BU22" s="372"/>
      <c r="BV22" s="370">
        <v>25410500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4844587</v>
      </c>
      <c r="BO23" s="408"/>
      <c r="BP23" s="408"/>
      <c r="BQ23" s="408"/>
      <c r="BR23" s="408"/>
      <c r="BS23" s="408"/>
      <c r="BT23" s="408"/>
      <c r="BU23" s="409"/>
      <c r="BV23" s="407">
        <v>4599159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7850</v>
      </c>
      <c r="R24" s="459"/>
      <c r="S24" s="459"/>
      <c r="T24" s="459"/>
      <c r="U24" s="459"/>
      <c r="V24" s="501"/>
      <c r="W24" s="553"/>
      <c r="X24" s="554"/>
      <c r="Y24" s="555"/>
      <c r="Z24" s="457" t="s">
        <v>162</v>
      </c>
      <c r="AA24" s="437"/>
      <c r="AB24" s="437"/>
      <c r="AC24" s="437"/>
      <c r="AD24" s="437"/>
      <c r="AE24" s="437"/>
      <c r="AF24" s="437"/>
      <c r="AG24" s="438"/>
      <c r="AH24" s="458">
        <v>375</v>
      </c>
      <c r="AI24" s="459"/>
      <c r="AJ24" s="459"/>
      <c r="AK24" s="459"/>
      <c r="AL24" s="501"/>
      <c r="AM24" s="458">
        <v>1157625</v>
      </c>
      <c r="AN24" s="459"/>
      <c r="AO24" s="459"/>
      <c r="AP24" s="459"/>
      <c r="AQ24" s="459"/>
      <c r="AR24" s="501"/>
      <c r="AS24" s="458">
        <v>3087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20086563</v>
      </c>
      <c r="BO24" s="408"/>
      <c r="BP24" s="408"/>
      <c r="BQ24" s="408"/>
      <c r="BR24" s="408"/>
      <c r="BS24" s="408"/>
      <c r="BT24" s="408"/>
      <c r="BU24" s="409"/>
      <c r="BV24" s="407">
        <v>18980883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2126239</v>
      </c>
      <c r="BO25" s="371"/>
      <c r="BP25" s="371"/>
      <c r="BQ25" s="371"/>
      <c r="BR25" s="371"/>
      <c r="BS25" s="371"/>
      <c r="BT25" s="371"/>
      <c r="BU25" s="372"/>
      <c r="BV25" s="370">
        <v>3867350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17</v>
      </c>
      <c r="AI26" s="459"/>
      <c r="AJ26" s="459"/>
      <c r="AK26" s="459"/>
      <c r="AL26" s="501"/>
      <c r="AM26" s="458">
        <v>43928</v>
      </c>
      <c r="AN26" s="459"/>
      <c r="AO26" s="459"/>
      <c r="AP26" s="459"/>
      <c r="AQ26" s="459"/>
      <c r="AR26" s="501"/>
      <c r="AS26" s="458">
        <v>2584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4000</v>
      </c>
      <c r="R27" s="459"/>
      <c r="S27" s="459"/>
      <c r="T27" s="459"/>
      <c r="U27" s="459"/>
      <c r="V27" s="501"/>
      <c r="W27" s="553"/>
      <c r="X27" s="554"/>
      <c r="Y27" s="555"/>
      <c r="Z27" s="457" t="s">
        <v>171</v>
      </c>
      <c r="AA27" s="437"/>
      <c r="AB27" s="437"/>
      <c r="AC27" s="437"/>
      <c r="AD27" s="437"/>
      <c r="AE27" s="437"/>
      <c r="AF27" s="437"/>
      <c r="AG27" s="438"/>
      <c r="AH27" s="458">
        <v>11</v>
      </c>
      <c r="AI27" s="459"/>
      <c r="AJ27" s="459"/>
      <c r="AK27" s="459"/>
      <c r="AL27" s="501"/>
      <c r="AM27" s="458">
        <v>43241</v>
      </c>
      <c r="AN27" s="459"/>
      <c r="AO27" s="459"/>
      <c r="AP27" s="459"/>
      <c r="AQ27" s="459"/>
      <c r="AR27" s="501"/>
      <c r="AS27" s="458">
        <v>3931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500000</v>
      </c>
      <c r="BO27" s="527"/>
      <c r="BP27" s="527"/>
      <c r="BQ27" s="527"/>
      <c r="BR27" s="527"/>
      <c r="BS27" s="527"/>
      <c r="BT27" s="527"/>
      <c r="BU27" s="528"/>
      <c r="BV27" s="526">
        <v>500000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3212929</v>
      </c>
      <c r="BO28" s="371"/>
      <c r="BP28" s="371"/>
      <c r="BQ28" s="371"/>
      <c r="BR28" s="371"/>
      <c r="BS28" s="371"/>
      <c r="BT28" s="371"/>
      <c r="BU28" s="372"/>
      <c r="BV28" s="370">
        <v>3200253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14</v>
      </c>
      <c r="M29" s="459"/>
      <c r="N29" s="459"/>
      <c r="O29" s="459"/>
      <c r="P29" s="501"/>
      <c r="Q29" s="458">
        <v>3000</v>
      </c>
      <c r="R29" s="459"/>
      <c r="S29" s="459"/>
      <c r="T29" s="459"/>
      <c r="U29" s="459"/>
      <c r="V29" s="501"/>
      <c r="W29" s="556"/>
      <c r="X29" s="557"/>
      <c r="Y29" s="558"/>
      <c r="Z29" s="457" t="s">
        <v>177</v>
      </c>
      <c r="AA29" s="437"/>
      <c r="AB29" s="437"/>
      <c r="AC29" s="437"/>
      <c r="AD29" s="437"/>
      <c r="AE29" s="437"/>
      <c r="AF29" s="437"/>
      <c r="AG29" s="438"/>
      <c r="AH29" s="458">
        <v>386</v>
      </c>
      <c r="AI29" s="459"/>
      <c r="AJ29" s="459"/>
      <c r="AK29" s="459"/>
      <c r="AL29" s="501"/>
      <c r="AM29" s="458">
        <v>1200866</v>
      </c>
      <c r="AN29" s="459"/>
      <c r="AO29" s="459"/>
      <c r="AP29" s="459"/>
      <c r="AQ29" s="459"/>
      <c r="AR29" s="501"/>
      <c r="AS29" s="458">
        <v>3111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4798033</v>
      </c>
      <c r="BO29" s="408"/>
      <c r="BP29" s="408"/>
      <c r="BQ29" s="408"/>
      <c r="BR29" s="408"/>
      <c r="BS29" s="408"/>
      <c r="BT29" s="408"/>
      <c r="BU29" s="409"/>
      <c r="BV29" s="407">
        <v>4104914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9561268</v>
      </c>
      <c r="BO30" s="527"/>
      <c r="BP30" s="527"/>
      <c r="BQ30" s="527"/>
      <c r="BR30" s="527"/>
      <c r="BS30" s="527"/>
      <c r="BT30" s="527"/>
      <c r="BU30" s="528"/>
      <c r="BV30" s="526">
        <v>9233811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滋賀県市町村職員退職手当組合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公益財団法人伊吹山麓まいばらスポーツ文化振興事業団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滋賀県市町村職員研修センター</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滋賀県後期高齢者医療広域連合（一般会計）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滋賀県後期高齢者医療広域連合（後期高齢者医療特別会計）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湖北広域行政事務センター</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湖北地域消防組合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長浜水道企業団（水道事業会計）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彦根市米原市山林組合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WcRmYxDtlBcwOacKWda9jlJEvaFDDQbgnK8qCyuKRAPXgW5Oi6gHd58GCbH0dP08C9EAnPHG5Aw8DmkImYKIg==" saltValue="BazS6wSTRKXY3lZGxDl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529</v>
      </c>
      <c r="D34" s="1151"/>
      <c r="E34" s="1152"/>
      <c r="F34" s="32">
        <v>10.97</v>
      </c>
      <c r="G34" s="33">
        <v>12.6</v>
      </c>
      <c r="H34" s="33">
        <v>9.4</v>
      </c>
      <c r="I34" s="33">
        <v>6.26</v>
      </c>
      <c r="J34" s="34">
        <v>6.82</v>
      </c>
      <c r="K34" s="22"/>
      <c r="L34" s="22"/>
      <c r="M34" s="22"/>
      <c r="N34" s="22"/>
      <c r="O34" s="22"/>
      <c r="P34" s="22"/>
    </row>
    <row r="35" spans="1:16" ht="39" customHeight="1" x14ac:dyDescent="0.2">
      <c r="A35" s="22"/>
      <c r="B35" s="35"/>
      <c r="C35" s="1145" t="s">
        <v>530</v>
      </c>
      <c r="D35" s="1146"/>
      <c r="E35" s="1147"/>
      <c r="F35" s="36">
        <v>6.13</v>
      </c>
      <c r="G35" s="37">
        <v>7.84</v>
      </c>
      <c r="H35" s="37">
        <v>5.88</v>
      </c>
      <c r="I35" s="37">
        <v>6.24</v>
      </c>
      <c r="J35" s="38">
        <v>5.19</v>
      </c>
      <c r="K35" s="22"/>
      <c r="L35" s="22"/>
      <c r="M35" s="22"/>
      <c r="N35" s="22"/>
      <c r="O35" s="22"/>
      <c r="P35" s="22"/>
    </row>
    <row r="36" spans="1:16" ht="39" customHeight="1" x14ac:dyDescent="0.2">
      <c r="A36" s="22"/>
      <c r="B36" s="35"/>
      <c r="C36" s="1145" t="s">
        <v>531</v>
      </c>
      <c r="D36" s="1146"/>
      <c r="E36" s="1147"/>
      <c r="F36" s="36">
        <v>0.28999999999999998</v>
      </c>
      <c r="G36" s="37">
        <v>1.67</v>
      </c>
      <c r="H36" s="37">
        <v>0.72</v>
      </c>
      <c r="I36" s="37">
        <v>0.79</v>
      </c>
      <c r="J36" s="38">
        <v>0.71</v>
      </c>
      <c r="K36" s="22"/>
      <c r="L36" s="22"/>
      <c r="M36" s="22"/>
      <c r="N36" s="22"/>
      <c r="O36" s="22"/>
      <c r="P36" s="22"/>
    </row>
    <row r="37" spans="1:16" ht="39" customHeight="1" x14ac:dyDescent="0.2">
      <c r="A37" s="22"/>
      <c r="B37" s="35"/>
      <c r="C37" s="1145" t="s">
        <v>532</v>
      </c>
      <c r="D37" s="1146"/>
      <c r="E37" s="1147"/>
      <c r="F37" s="36">
        <v>0.69</v>
      </c>
      <c r="G37" s="37">
        <v>0.34</v>
      </c>
      <c r="H37" s="37">
        <v>0.37</v>
      </c>
      <c r="I37" s="37">
        <v>0.45</v>
      </c>
      <c r="J37" s="38">
        <v>0.61</v>
      </c>
      <c r="K37" s="22"/>
      <c r="L37" s="22"/>
      <c r="M37" s="22"/>
      <c r="N37" s="22"/>
      <c r="O37" s="22"/>
      <c r="P37" s="22"/>
    </row>
    <row r="38" spans="1:16" ht="39" customHeight="1" x14ac:dyDescent="0.2">
      <c r="A38" s="22"/>
      <c r="B38" s="35"/>
      <c r="C38" s="1145" t="s">
        <v>533</v>
      </c>
      <c r="D38" s="1146"/>
      <c r="E38" s="1147"/>
      <c r="F38" s="36">
        <v>0.24</v>
      </c>
      <c r="G38" s="37">
        <v>7.0000000000000007E-2</v>
      </c>
      <c r="H38" s="37">
        <v>0.01</v>
      </c>
      <c r="I38" s="37">
        <v>0.12</v>
      </c>
      <c r="J38" s="38">
        <v>0.11</v>
      </c>
      <c r="K38" s="22"/>
      <c r="L38" s="22"/>
      <c r="M38" s="22"/>
      <c r="N38" s="22"/>
      <c r="O38" s="22"/>
      <c r="P38" s="22"/>
    </row>
    <row r="39" spans="1:16" ht="39" customHeight="1" x14ac:dyDescent="0.2">
      <c r="A39" s="22"/>
      <c r="B39" s="35"/>
      <c r="C39" s="1145" t="s">
        <v>534</v>
      </c>
      <c r="D39" s="1146"/>
      <c r="E39" s="1147"/>
      <c r="F39" s="36">
        <v>0.06</v>
      </c>
      <c r="G39" s="37">
        <v>0.06</v>
      </c>
      <c r="H39" s="37">
        <v>0.06</v>
      </c>
      <c r="I39" s="37">
        <v>7.0000000000000007E-2</v>
      </c>
      <c r="J39" s="38">
        <v>0.09</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536</v>
      </c>
      <c r="D43" s="1149"/>
      <c r="E43" s="1150"/>
      <c r="F43" s="41">
        <v>0</v>
      </c>
      <c r="G43" s="42">
        <v>0</v>
      </c>
      <c r="H43" s="42">
        <v>0</v>
      </c>
      <c r="I43" s="42">
        <v>0</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FKCnpI5I/uZVKo7jJneLhd8X9sTE3yXhXYN94UUKiXmNGL7CyAOyu1ZLzvcrQ8zQQ0pxdnMhp7WDwP2IZc8g==" saltValue="xX1ewJckQbnw7f3HeoRI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1982</v>
      </c>
      <c r="L45" s="60">
        <v>2039</v>
      </c>
      <c r="M45" s="60">
        <v>2072</v>
      </c>
      <c r="N45" s="60">
        <v>2084</v>
      </c>
      <c r="O45" s="61">
        <v>2186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1194</v>
      </c>
      <c r="L48" s="64">
        <v>1174</v>
      </c>
      <c r="M48" s="64">
        <v>1144</v>
      </c>
      <c r="N48" s="64">
        <v>1076</v>
      </c>
      <c r="O48" s="65">
        <v>822</v>
      </c>
      <c r="P48" s="48"/>
      <c r="Q48" s="48"/>
      <c r="R48" s="48"/>
      <c r="S48" s="48"/>
      <c r="T48" s="48"/>
      <c r="U48" s="48"/>
    </row>
    <row r="49" spans="1:21" ht="30.75" customHeight="1" x14ac:dyDescent="0.2">
      <c r="A49" s="48"/>
      <c r="B49" s="1155"/>
      <c r="C49" s="1156"/>
      <c r="D49" s="62"/>
      <c r="E49" s="1161" t="s">
        <v>14</v>
      </c>
      <c r="F49" s="1161"/>
      <c r="G49" s="1161"/>
      <c r="H49" s="1161"/>
      <c r="I49" s="1161"/>
      <c r="J49" s="1162"/>
      <c r="K49" s="63">
        <v>23</v>
      </c>
      <c r="L49" s="64">
        <v>27</v>
      </c>
      <c r="M49" s="64">
        <v>28</v>
      </c>
      <c r="N49" s="64">
        <v>29</v>
      </c>
      <c r="O49" s="65">
        <v>30</v>
      </c>
      <c r="P49" s="48"/>
      <c r="Q49" s="48"/>
      <c r="R49" s="48"/>
      <c r="S49" s="48"/>
      <c r="T49" s="48"/>
      <c r="U49" s="48"/>
    </row>
    <row r="50" spans="1:21" ht="30.75" customHeight="1" x14ac:dyDescent="0.2">
      <c r="A50" s="48"/>
      <c r="B50" s="1155"/>
      <c r="C50" s="1156"/>
      <c r="D50" s="62"/>
      <c r="E50" s="1161" t="s">
        <v>15</v>
      </c>
      <c r="F50" s="1161"/>
      <c r="G50" s="1161"/>
      <c r="H50" s="1161"/>
      <c r="I50" s="1161"/>
      <c r="J50" s="1162"/>
      <c r="K50" s="63">
        <v>6</v>
      </c>
      <c r="L50" s="64">
        <v>6</v>
      </c>
      <c r="M50" s="64">
        <v>4</v>
      </c>
      <c r="N50" s="64">
        <v>3</v>
      </c>
      <c r="O50" s="65">
        <v>3</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2693</v>
      </c>
      <c r="L52" s="64">
        <v>2715</v>
      </c>
      <c r="M52" s="64">
        <v>2708</v>
      </c>
      <c r="N52" s="64">
        <v>2726</v>
      </c>
      <c r="O52" s="65">
        <v>2726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512</v>
      </c>
      <c r="L53" s="69">
        <v>531</v>
      </c>
      <c r="M53" s="69">
        <v>540</v>
      </c>
      <c r="N53" s="69">
        <v>466</v>
      </c>
      <c r="O53" s="70">
        <v>315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486</v>
      </c>
      <c r="L58" s="84" t="s">
        <v>486</v>
      </c>
      <c r="M58" s="84" t="s">
        <v>486</v>
      </c>
      <c r="N58" s="84" t="s">
        <v>486</v>
      </c>
      <c r="O58" s="85" t="s">
        <v>486</v>
      </c>
    </row>
    <row r="59" spans="1:21" ht="31.5" customHeight="1" x14ac:dyDescent="0.2">
      <c r="B59" s="1171"/>
      <c r="C59" s="1172"/>
      <c r="D59" s="1178" t="s">
        <v>26</v>
      </c>
      <c r="E59" s="1179"/>
      <c r="F59" s="1179"/>
      <c r="G59" s="1179"/>
      <c r="H59" s="1179"/>
      <c r="I59" s="1179"/>
      <c r="J59" s="1180"/>
      <c r="K59" s="86" t="s">
        <v>486</v>
      </c>
      <c r="L59" s="87" t="s">
        <v>486</v>
      </c>
      <c r="M59" s="87" t="s">
        <v>486</v>
      </c>
      <c r="N59" s="87" t="s">
        <v>486</v>
      </c>
      <c r="O59" s="88" t="s">
        <v>486</v>
      </c>
    </row>
    <row r="60" spans="1:21" ht="31.5" customHeight="1" thickBot="1" x14ac:dyDescent="0.25">
      <c r="B60" s="1173"/>
      <c r="C60" s="1174"/>
      <c r="D60" s="1181" t="s">
        <v>27</v>
      </c>
      <c r="E60" s="1182"/>
      <c r="F60" s="1182"/>
      <c r="G60" s="1182"/>
      <c r="H60" s="1182"/>
      <c r="I60" s="1182"/>
      <c r="J60" s="1183"/>
      <c r="K60" s="89" t="s">
        <v>486</v>
      </c>
      <c r="L60" s="90" t="s">
        <v>486</v>
      </c>
      <c r="M60" s="90" t="s">
        <v>486</v>
      </c>
      <c r="N60" s="90" t="s">
        <v>486</v>
      </c>
      <c r="O60" s="91" t="s">
        <v>486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7xXwPtsigHbTtfRkQ037B+f23yK4hLu8lENPN/bEVMi3QIOb3iNThPHd36VPVZ0QaLggGDglXp50Hh/UzH1bA==" saltValue="u47/fVvhKux00VrKT8S6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27049</v>
      </c>
      <c r="J41" s="344">
        <v>26532</v>
      </c>
      <c r="K41" s="344">
        <v>25646</v>
      </c>
      <c r="L41" s="344">
        <v>25411</v>
      </c>
      <c r="M41" s="345">
        <v>25521</v>
      </c>
    </row>
    <row r="42" spans="2:13" ht="27.75" customHeight="1" x14ac:dyDescent="0.2">
      <c r="B42" s="1186"/>
      <c r="C42" s="1187"/>
      <c r="D42" s="106"/>
      <c r="E42" s="1192" t="s">
        <v>32</v>
      </c>
      <c r="F42" s="1192"/>
      <c r="G42" s="1192"/>
      <c r="H42" s="1193"/>
      <c r="I42" s="346">
        <v>28</v>
      </c>
      <c r="J42" s="347">
        <v>22</v>
      </c>
      <c r="K42" s="347">
        <v>14</v>
      </c>
      <c r="L42" s="347">
        <v>11</v>
      </c>
      <c r="M42" s="348">
        <v>8</v>
      </c>
    </row>
    <row r="43" spans="2:13" ht="27.75" customHeight="1" x14ac:dyDescent="0.2">
      <c r="B43" s="1186"/>
      <c r="C43" s="1187"/>
      <c r="D43" s="106"/>
      <c r="E43" s="1192" t="s">
        <v>33</v>
      </c>
      <c r="F43" s="1192"/>
      <c r="G43" s="1192"/>
      <c r="H43" s="1193"/>
      <c r="I43" s="346">
        <v>13090</v>
      </c>
      <c r="J43" s="347">
        <v>12132</v>
      </c>
      <c r="K43" s="347">
        <v>11123</v>
      </c>
      <c r="L43" s="347">
        <v>10359</v>
      </c>
      <c r="M43" s="348">
        <v>10270</v>
      </c>
    </row>
    <row r="44" spans="2:13" ht="27.75" customHeight="1" x14ac:dyDescent="0.2">
      <c r="B44" s="1186"/>
      <c r="C44" s="1187"/>
      <c r="D44" s="106"/>
      <c r="E44" s="1192" t="s">
        <v>34</v>
      </c>
      <c r="F44" s="1192"/>
      <c r="G44" s="1192"/>
      <c r="H44" s="1193"/>
      <c r="I44" s="346">
        <v>275</v>
      </c>
      <c r="J44" s="347">
        <v>278</v>
      </c>
      <c r="K44" s="347">
        <v>259</v>
      </c>
      <c r="L44" s="347">
        <v>396</v>
      </c>
      <c r="M44" s="348">
        <v>714</v>
      </c>
    </row>
    <row r="45" spans="2:13" ht="27.75" customHeight="1" x14ac:dyDescent="0.2">
      <c r="B45" s="1186"/>
      <c r="C45" s="1187"/>
      <c r="D45" s="106"/>
      <c r="E45" s="1192" t="s">
        <v>35</v>
      </c>
      <c r="F45" s="1192"/>
      <c r="G45" s="1192"/>
      <c r="H45" s="1193"/>
      <c r="I45" s="346">
        <v>3281</v>
      </c>
      <c r="J45" s="347">
        <v>3248</v>
      </c>
      <c r="K45" s="347">
        <v>3169</v>
      </c>
      <c r="L45" s="347">
        <v>3187</v>
      </c>
      <c r="M45" s="348">
        <v>3129</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13191</v>
      </c>
      <c r="J50" s="347">
        <v>13864</v>
      </c>
      <c r="K50" s="347">
        <v>14405</v>
      </c>
      <c r="L50" s="347">
        <v>15433</v>
      </c>
      <c r="M50" s="348">
        <v>16685</v>
      </c>
    </row>
    <row r="51" spans="2:13" ht="27.75" customHeight="1" x14ac:dyDescent="0.2">
      <c r="B51" s="1186"/>
      <c r="C51" s="1187"/>
      <c r="D51" s="106"/>
      <c r="E51" s="1192" t="s">
        <v>42</v>
      </c>
      <c r="F51" s="1192"/>
      <c r="G51" s="1192"/>
      <c r="H51" s="1193"/>
      <c r="I51" s="346">
        <v>993</v>
      </c>
      <c r="J51" s="347">
        <v>938</v>
      </c>
      <c r="K51" s="347">
        <v>831</v>
      </c>
      <c r="L51" s="347">
        <v>770</v>
      </c>
      <c r="M51" s="348">
        <v>863</v>
      </c>
    </row>
    <row r="52" spans="2:13" ht="27.75" customHeight="1" x14ac:dyDescent="0.2">
      <c r="B52" s="1188"/>
      <c r="C52" s="1189"/>
      <c r="D52" s="106"/>
      <c r="E52" s="1192" t="s">
        <v>43</v>
      </c>
      <c r="F52" s="1192"/>
      <c r="G52" s="1192"/>
      <c r="H52" s="1193"/>
      <c r="I52" s="346">
        <v>32889</v>
      </c>
      <c r="J52" s="347">
        <v>31745</v>
      </c>
      <c r="K52" s="347">
        <v>30207</v>
      </c>
      <c r="L52" s="347">
        <v>28914</v>
      </c>
      <c r="M52" s="348">
        <v>27752</v>
      </c>
    </row>
    <row r="53" spans="2:13" ht="27.75" customHeight="1" thickBot="1" x14ac:dyDescent="0.25">
      <c r="B53" s="1199" t="s">
        <v>19</v>
      </c>
      <c r="C53" s="1200"/>
      <c r="D53" s="110"/>
      <c r="E53" s="1201" t="s">
        <v>44</v>
      </c>
      <c r="F53" s="1201"/>
      <c r="G53" s="1201"/>
      <c r="H53" s="1202"/>
      <c r="I53" s="349">
        <v>-3350</v>
      </c>
      <c r="J53" s="350">
        <v>-4333</v>
      </c>
      <c r="K53" s="350">
        <v>-5231</v>
      </c>
      <c r="L53" s="350">
        <v>-5755</v>
      </c>
      <c r="M53" s="351">
        <v>-5658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RSJp1dXEX5bToOBHV1xGZAyZjM+d1AgwlLjnZeh0FRScPdFIpXqSAnIXh8sAFsqCNZc/l5XUJoH62i083FRR3Q==" saltValue="K2/L5zxhOZRfmCvjUvq8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2804</v>
      </c>
      <c r="G55" s="352">
        <v>3200</v>
      </c>
      <c r="H55" s="353">
        <v>3213</v>
      </c>
    </row>
    <row r="56" spans="2:8" ht="52.5" customHeight="1" x14ac:dyDescent="0.2">
      <c r="B56" s="122"/>
      <c r="C56" s="1213" t="s">
        <v>47</v>
      </c>
      <c r="D56" s="1213"/>
      <c r="E56" s="1214"/>
      <c r="F56" s="354">
        <v>4021</v>
      </c>
      <c r="G56" s="354">
        <v>4105</v>
      </c>
      <c r="H56" s="355">
        <v>4798</v>
      </c>
    </row>
    <row r="57" spans="2:8" ht="53.25" customHeight="1" x14ac:dyDescent="0.2">
      <c r="B57" s="122"/>
      <c r="C57" s="1215" t="s">
        <v>48</v>
      </c>
      <c r="D57" s="1215"/>
      <c r="E57" s="1216"/>
      <c r="F57" s="356">
        <v>8803</v>
      </c>
      <c r="G57" s="356">
        <v>9234</v>
      </c>
      <c r="H57" s="357">
        <v>9561</v>
      </c>
    </row>
    <row r="58" spans="2:8" ht="45.75" customHeight="1" x14ac:dyDescent="0.2">
      <c r="B58" s="123"/>
      <c r="C58" s="1203" t="s">
        <v>555</v>
      </c>
      <c r="D58" s="1204"/>
      <c r="E58" s="1205"/>
      <c r="F58" s="358">
        <v>2192</v>
      </c>
      <c r="G58" s="358">
        <v>2650</v>
      </c>
      <c r="H58" s="359">
        <v>2450</v>
      </c>
    </row>
    <row r="59" spans="2:8" ht="45.75" customHeight="1" x14ac:dyDescent="0.2">
      <c r="B59" s="123"/>
      <c r="C59" s="1203" t="s">
        <v>556</v>
      </c>
      <c r="D59" s="1204"/>
      <c r="E59" s="1205"/>
      <c r="F59" s="358">
        <v>2374</v>
      </c>
      <c r="G59" s="358">
        <v>2379</v>
      </c>
      <c r="H59" s="359">
        <v>2263</v>
      </c>
    </row>
    <row r="60" spans="2:8" ht="45.75" customHeight="1" x14ac:dyDescent="0.2">
      <c r="B60" s="123"/>
      <c r="C60" s="1203" t="s">
        <v>557</v>
      </c>
      <c r="D60" s="1204"/>
      <c r="E60" s="1205"/>
      <c r="F60" s="358">
        <v>2219</v>
      </c>
      <c r="G60" s="358">
        <v>2040</v>
      </c>
      <c r="H60" s="359">
        <v>1842</v>
      </c>
    </row>
    <row r="61" spans="2:8" ht="45.75" customHeight="1" x14ac:dyDescent="0.2">
      <c r="B61" s="123"/>
      <c r="C61" s="1203" t="s">
        <v>558</v>
      </c>
      <c r="D61" s="1204"/>
      <c r="E61" s="1205"/>
      <c r="F61" s="358">
        <v>949</v>
      </c>
      <c r="G61" s="358">
        <v>1116</v>
      </c>
      <c r="H61" s="359">
        <v>1599</v>
      </c>
    </row>
    <row r="62" spans="2:8" ht="45.75" customHeight="1" thickBot="1" x14ac:dyDescent="0.25">
      <c r="B62" s="124"/>
      <c r="C62" s="1206" t="s">
        <v>559</v>
      </c>
      <c r="D62" s="1207"/>
      <c r="E62" s="1208"/>
      <c r="F62" s="360">
        <v>641</v>
      </c>
      <c r="G62" s="360">
        <v>656</v>
      </c>
      <c r="H62" s="361">
        <v>606</v>
      </c>
    </row>
    <row r="63" spans="2:8" ht="52.5" customHeight="1" thickBot="1" x14ac:dyDescent="0.25">
      <c r="B63" s="125"/>
      <c r="C63" s="1209" t="s">
        <v>49</v>
      </c>
      <c r="D63" s="1209"/>
      <c r="E63" s="1210"/>
      <c r="F63" s="362">
        <v>15628</v>
      </c>
      <c r="G63" s="362">
        <v>16539</v>
      </c>
      <c r="H63" s="363">
        <v>17572</v>
      </c>
    </row>
    <row r="64" spans="2:8" ht="13" x14ac:dyDescent="0.2"/>
  </sheetData>
  <sheetProtection algorithmName="SHA-512" hashValue="s60TcqcG2bPQcDRzPUpydP4fRa3uzHP5kRcHSjgK7thH3n5n619TZ2A4ADT7C3TIY54uR73aKZsjVWDF9SFX1Q==" saltValue="hCDxogoQ3mlz2MevDV45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149614</v>
      </c>
      <c r="E3" s="144"/>
      <c r="F3" s="145">
        <v>76347</v>
      </c>
      <c r="G3" s="146"/>
      <c r="H3" s="147"/>
    </row>
    <row r="4" spans="1:8" x14ac:dyDescent="0.2">
      <c r="A4" s="148"/>
      <c r="B4" s="149"/>
      <c r="C4" s="150"/>
      <c r="D4" s="151">
        <v>98194</v>
      </c>
      <c r="E4" s="152"/>
      <c r="F4" s="153">
        <v>41762</v>
      </c>
      <c r="G4" s="154"/>
      <c r="H4" s="155"/>
    </row>
    <row r="5" spans="1:8" x14ac:dyDescent="0.2">
      <c r="A5" s="136" t="s">
        <v>518</v>
      </c>
      <c r="B5" s="141"/>
      <c r="C5" s="142"/>
      <c r="D5" s="143">
        <v>70538</v>
      </c>
      <c r="E5" s="144"/>
      <c r="F5" s="145">
        <v>69604</v>
      </c>
      <c r="G5" s="146"/>
      <c r="H5" s="147"/>
    </row>
    <row r="6" spans="1:8" x14ac:dyDescent="0.2">
      <c r="A6" s="148"/>
      <c r="B6" s="149"/>
      <c r="C6" s="150"/>
      <c r="D6" s="151">
        <v>40633</v>
      </c>
      <c r="E6" s="152"/>
      <c r="F6" s="153">
        <v>36247</v>
      </c>
      <c r="G6" s="154"/>
      <c r="H6" s="155"/>
    </row>
    <row r="7" spans="1:8" x14ac:dyDescent="0.2">
      <c r="A7" s="136" t="s">
        <v>519</v>
      </c>
      <c r="B7" s="141"/>
      <c r="C7" s="142"/>
      <c r="D7" s="143">
        <v>58834</v>
      </c>
      <c r="E7" s="144"/>
      <c r="F7" s="145">
        <v>68410</v>
      </c>
      <c r="G7" s="146"/>
      <c r="H7" s="147"/>
    </row>
    <row r="8" spans="1:8" x14ac:dyDescent="0.2">
      <c r="A8" s="148"/>
      <c r="B8" s="149"/>
      <c r="C8" s="150"/>
      <c r="D8" s="151">
        <v>30245</v>
      </c>
      <c r="E8" s="152"/>
      <c r="F8" s="153">
        <v>35086</v>
      </c>
      <c r="G8" s="154"/>
      <c r="H8" s="155"/>
    </row>
    <row r="9" spans="1:8" x14ac:dyDescent="0.2">
      <c r="A9" s="136" t="s">
        <v>520</v>
      </c>
      <c r="B9" s="141"/>
      <c r="C9" s="142"/>
      <c r="D9" s="143">
        <v>67217</v>
      </c>
      <c r="E9" s="144"/>
      <c r="F9" s="145">
        <v>73019</v>
      </c>
      <c r="G9" s="146"/>
      <c r="H9" s="147"/>
    </row>
    <row r="10" spans="1:8" x14ac:dyDescent="0.2">
      <c r="A10" s="148"/>
      <c r="B10" s="149"/>
      <c r="C10" s="150"/>
      <c r="D10" s="151">
        <v>31786</v>
      </c>
      <c r="E10" s="152"/>
      <c r="F10" s="153">
        <v>39427</v>
      </c>
      <c r="G10" s="154"/>
      <c r="H10" s="155"/>
    </row>
    <row r="11" spans="1:8" x14ac:dyDescent="0.2">
      <c r="A11" s="136" t="s">
        <v>521</v>
      </c>
      <c r="B11" s="141"/>
      <c r="C11" s="142"/>
      <c r="D11" s="143">
        <v>102436</v>
      </c>
      <c r="E11" s="144"/>
      <c r="F11" s="145">
        <v>76590</v>
      </c>
      <c r="G11" s="146"/>
      <c r="H11" s="147"/>
    </row>
    <row r="12" spans="1:8" x14ac:dyDescent="0.2">
      <c r="A12" s="148"/>
      <c r="B12" s="149"/>
      <c r="C12" s="156"/>
      <c r="D12" s="151">
        <v>52313</v>
      </c>
      <c r="E12" s="152"/>
      <c r="F12" s="153">
        <v>42387</v>
      </c>
      <c r="G12" s="154"/>
      <c r="H12" s="155"/>
    </row>
    <row r="13" spans="1:8" x14ac:dyDescent="0.2">
      <c r="A13" s="136"/>
      <c r="B13" s="141"/>
      <c r="C13" s="157"/>
      <c r="D13" s="158">
        <v>89728</v>
      </c>
      <c r="E13" s="159"/>
      <c r="F13" s="160">
        <v>72794</v>
      </c>
      <c r="G13" s="161"/>
      <c r="H13" s="147"/>
    </row>
    <row r="14" spans="1:8" x14ac:dyDescent="0.2">
      <c r="A14" s="148"/>
      <c r="B14" s="149"/>
      <c r="C14" s="150"/>
      <c r="D14" s="151">
        <v>50634</v>
      </c>
      <c r="E14" s="152"/>
      <c r="F14" s="153">
        <v>38982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6.14</v>
      </c>
      <c r="C19" s="162">
        <f>ROUND(VALUE(SUBSTITUTE(実質収支比率等に係る経年分析!G$48,"▲","-")),2)</f>
        <v>7.85</v>
      </c>
      <c r="D19" s="162">
        <f>ROUND(VALUE(SUBSTITUTE(実質収支比率等に係る経年分析!H$48,"▲","-")),2)</f>
        <v>5.9</v>
      </c>
      <c r="E19" s="162">
        <f>ROUND(VALUE(SUBSTITUTE(実質収支比率等に係る経年分析!I$48,"▲","-")),2)</f>
        <v>6.26</v>
      </c>
      <c r="F19" s="162">
        <f>ROUND(VALUE(SUBSTITUTE(実質収支比率等に係る経年分析!J$48,"▲","-")),2)</f>
        <v>5.2</v>
      </c>
    </row>
    <row r="20" spans="1:11" x14ac:dyDescent="0.2">
      <c r="A20" s="162" t="s">
        <v>53</v>
      </c>
      <c r="B20" s="162">
        <f>ROUND(VALUE(SUBSTITUTE(実質収支比率等に係る経年分析!F$47,"▲","-")),2)</f>
        <v>21.45</v>
      </c>
      <c r="C20" s="162">
        <f>ROUND(VALUE(SUBSTITUTE(実質収支比率等に係る経年分析!G$47,"▲","-")),2)</f>
        <v>20.9</v>
      </c>
      <c r="D20" s="162">
        <f>ROUND(VALUE(SUBSTITUTE(実質収支比率等に係る経年分析!H$47,"▲","-")),2)</f>
        <v>21.38</v>
      </c>
      <c r="E20" s="162">
        <f>ROUND(VALUE(SUBSTITUTE(実質収支比率等に係る経年分析!I$47,"▲","-")),2)</f>
        <v>24.07</v>
      </c>
      <c r="F20" s="162">
        <f>ROUND(VALUE(SUBSTITUTE(実質収支比率等に係る経年分析!J$47,"▲","-")),2)</f>
        <v>23.79</v>
      </c>
    </row>
    <row r="21" spans="1:11" x14ac:dyDescent="0.2">
      <c r="A21" s="162" t="s">
        <v>54</v>
      </c>
      <c r="B21" s="162">
        <f>IF(ISNUMBER(VALUE(SUBSTITUTE(実質収支比率等に係る経年分析!F$49,"▲","-"))),ROUND(VALUE(SUBSTITUTE(実質収支比率等に係る経年分析!F$49,"▲","-")),2),NA())</f>
        <v>3.16</v>
      </c>
      <c r="C21" s="162">
        <f>IF(ISNUMBER(VALUE(SUBSTITUTE(実質収支比率等に係る経年分析!G$49,"▲","-"))),ROUND(VALUE(SUBSTITUTE(実質収支比率等に係る経年分析!G$49,"▲","-")),2),NA())</f>
        <v>4.95</v>
      </c>
      <c r="D21" s="162">
        <f>IF(ISNUMBER(VALUE(SUBSTITUTE(実質収支比率等に係る経年分析!H$49,"▲","-"))),ROUND(VALUE(SUBSTITUTE(実質収支比率等に係る経年分析!H$49,"▲","-")),2),NA())</f>
        <v>1.97</v>
      </c>
      <c r="E21" s="162">
        <f>IF(ISNUMBER(VALUE(SUBSTITUTE(実質収支比率等に係る経年分析!I$49,"▲","-"))),ROUND(VALUE(SUBSTITUTE(実質収支比率等に係る経年分析!I$49,"▲","-")),2),NA())</f>
        <v>3.42</v>
      </c>
      <c r="F21" s="162">
        <f>IF(ISNUMBER(VALUE(SUBSTITUTE(実質収支比率等に係る経年分析!J$49,"▲","-"))),ROUND(VALUE(SUBSTITUTE(実質収支比率等に係る経年分析!J$49,"▲","-")),2),NA())</f>
        <v>2.4900000000000002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0.61</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0.28999999999999998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5.88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6.24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5.19</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6.26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2693</v>
      </c>
      <c r="E42" s="164"/>
      <c r="F42" s="164"/>
      <c r="G42" s="164">
        <f>'実質公債費比率（分子）の構造'!L$52</f>
        <v>2715</v>
      </c>
      <c r="H42" s="164"/>
      <c r="I42" s="164"/>
      <c r="J42" s="164">
        <f>'実質公債費比率（分子）の構造'!M$52</f>
        <v>2708</v>
      </c>
      <c r="K42" s="164"/>
      <c r="L42" s="164"/>
      <c r="M42" s="164">
        <f>'実質公債費比率（分子）の構造'!N$52</f>
        <v>2726</v>
      </c>
      <c r="N42" s="164"/>
      <c r="O42" s="164"/>
      <c r="P42" s="164">
        <f>'実質公債費比率（分子）の構造'!O$52</f>
        <v>2726</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6</v>
      </c>
      <c r="C44" s="164"/>
      <c r="D44" s="164"/>
      <c r="E44" s="164">
        <f>'実質公債費比率（分子）の構造'!L$50</f>
        <v>6</v>
      </c>
      <c r="F44" s="164"/>
      <c r="G44" s="164"/>
      <c r="H44" s="164">
        <f>'実質公債費比率（分子）の構造'!M$50</f>
        <v>4</v>
      </c>
      <c r="I44" s="164"/>
      <c r="J44" s="164"/>
      <c r="K44" s="164">
        <f>'実質公債費比率（分子）の構造'!N$50</f>
        <v>3</v>
      </c>
      <c r="L44" s="164"/>
      <c r="M44" s="164"/>
      <c r="N44" s="164">
        <f>'実質公債費比率（分子）の構造'!O$50</f>
        <v>3</v>
      </c>
      <c r="O44" s="164"/>
      <c r="P44" s="164"/>
    </row>
    <row r="45" spans="1:16" x14ac:dyDescent="0.2">
      <c r="A45" s="164" t="s">
        <v>63</v>
      </c>
      <c r="B45" s="164">
        <f>'実質公債費比率（分子）の構造'!K$49</f>
        <v>23</v>
      </c>
      <c r="C45" s="164"/>
      <c r="D45" s="164"/>
      <c r="E45" s="164">
        <f>'実質公債費比率（分子）の構造'!L$49</f>
        <v>27</v>
      </c>
      <c r="F45" s="164"/>
      <c r="G45" s="164"/>
      <c r="H45" s="164">
        <f>'実質公債費比率（分子）の構造'!M$49</f>
        <v>28</v>
      </c>
      <c r="I45" s="164"/>
      <c r="J45" s="164"/>
      <c r="K45" s="164">
        <f>'実質公債費比率（分子）の構造'!N$49</f>
        <v>29</v>
      </c>
      <c r="L45" s="164"/>
      <c r="M45" s="164"/>
      <c r="N45" s="164">
        <f>'実質公債費比率（分子）の構造'!O$49</f>
        <v>30</v>
      </c>
      <c r="O45" s="164"/>
      <c r="P45" s="164"/>
    </row>
    <row r="46" spans="1:16" x14ac:dyDescent="0.2">
      <c r="A46" s="164" t="s">
        <v>64</v>
      </c>
      <c r="B46" s="164">
        <f>'実質公債費比率（分子）の構造'!K$48</f>
        <v>1194</v>
      </c>
      <c r="C46" s="164"/>
      <c r="D46" s="164"/>
      <c r="E46" s="164">
        <f>'実質公債費比率（分子）の構造'!L$48</f>
        <v>1174</v>
      </c>
      <c r="F46" s="164"/>
      <c r="G46" s="164"/>
      <c r="H46" s="164">
        <f>'実質公債費比率（分子）の構造'!M$48</f>
        <v>1144</v>
      </c>
      <c r="I46" s="164"/>
      <c r="J46" s="164"/>
      <c r="K46" s="164">
        <f>'実質公債費比率（分子）の構造'!N$48</f>
        <v>1076</v>
      </c>
      <c r="L46" s="164"/>
      <c r="M46" s="164"/>
      <c r="N46" s="164">
        <f>'実質公債費比率（分子）の構造'!O$48</f>
        <v>822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1982</v>
      </c>
      <c r="C49" s="164"/>
      <c r="D49" s="164"/>
      <c r="E49" s="164">
        <f>'実質公債費比率（分子）の構造'!L$45</f>
        <v>2039</v>
      </c>
      <c r="F49" s="164"/>
      <c r="G49" s="164"/>
      <c r="H49" s="164">
        <f>'実質公債費比率（分子）の構造'!M$45</f>
        <v>2072</v>
      </c>
      <c r="I49" s="164"/>
      <c r="J49" s="164"/>
      <c r="K49" s="164">
        <f>'実質公債費比率（分子）の構造'!N$45</f>
        <v>2084</v>
      </c>
      <c r="L49" s="164"/>
      <c r="M49" s="164"/>
      <c r="N49" s="164">
        <f>'実質公債費比率（分子）の構造'!O$45</f>
        <v>2186</v>
      </c>
      <c r="O49" s="164"/>
      <c r="P49" s="164"/>
    </row>
    <row r="50" spans="1:16" x14ac:dyDescent="0.2">
      <c r="A50" s="164" t="s">
        <v>67</v>
      </c>
      <c r="B50" s="164" t="e">
        <f>NA()</f>
        <v>#N/A</v>
      </c>
      <c r="C50" s="164">
        <f>IF(ISNUMBER('実質公債費比率（分子）の構造'!K$53),'実質公債費比率（分子）の構造'!K$53,NA())</f>
        <v>512</v>
      </c>
      <c r="D50" s="164" t="e">
        <f>NA()</f>
        <v>#N/A</v>
      </c>
      <c r="E50" s="164" t="e">
        <f>NA()</f>
        <v>#N/A</v>
      </c>
      <c r="F50" s="164">
        <f>IF(ISNUMBER('実質公債費比率（分子）の構造'!L$53),'実質公債費比率（分子）の構造'!L$53,NA())</f>
        <v>531</v>
      </c>
      <c r="G50" s="164" t="e">
        <f>NA()</f>
        <v>#N/A</v>
      </c>
      <c r="H50" s="164" t="e">
        <f>NA()</f>
        <v>#N/A</v>
      </c>
      <c r="I50" s="164">
        <f>IF(ISNUMBER('実質公債費比率（分子）の構造'!M$53),'実質公債費比率（分子）の構造'!M$53,NA())</f>
        <v>540</v>
      </c>
      <c r="J50" s="164" t="e">
        <f>NA()</f>
        <v>#N/A</v>
      </c>
      <c r="K50" s="164" t="e">
        <f>NA()</f>
        <v>#N/A</v>
      </c>
      <c r="L50" s="164">
        <f>IF(ISNUMBER('実質公債費比率（分子）の構造'!N$53),'実質公債費比率（分子）の構造'!N$53,NA())</f>
        <v>466</v>
      </c>
      <c r="M50" s="164" t="e">
        <f>NA()</f>
        <v>#N/A</v>
      </c>
      <c r="N50" s="164" t="e">
        <f>NA()</f>
        <v>#N/A</v>
      </c>
      <c r="O50" s="164">
        <f>IF(ISNUMBER('実質公債費比率（分子）の構造'!O$53),'実質公債費比率（分子）の構造'!O$53,NA())</f>
        <v>315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32889</v>
      </c>
      <c r="E56" s="163"/>
      <c r="F56" s="163"/>
      <c r="G56" s="163">
        <f>'将来負担比率（分子）の構造'!J$52</f>
        <v>31745</v>
      </c>
      <c r="H56" s="163"/>
      <c r="I56" s="163"/>
      <c r="J56" s="163">
        <f>'将来負担比率（分子）の構造'!K$52</f>
        <v>30207</v>
      </c>
      <c r="K56" s="163"/>
      <c r="L56" s="163"/>
      <c r="M56" s="163">
        <f>'将来負担比率（分子）の構造'!L$52</f>
        <v>28914</v>
      </c>
      <c r="N56" s="163"/>
      <c r="O56" s="163"/>
      <c r="P56" s="163">
        <f>'将来負担比率（分子）の構造'!M$52</f>
        <v>27752</v>
      </c>
    </row>
    <row r="57" spans="1:16" x14ac:dyDescent="0.2">
      <c r="A57" s="163" t="s">
        <v>42</v>
      </c>
      <c r="B57" s="163"/>
      <c r="C57" s="163"/>
      <c r="D57" s="163">
        <f>'将来負担比率（分子）の構造'!I$51</f>
        <v>993</v>
      </c>
      <c r="E57" s="163"/>
      <c r="F57" s="163"/>
      <c r="G57" s="163">
        <f>'将来負担比率（分子）の構造'!J$51</f>
        <v>938</v>
      </c>
      <c r="H57" s="163"/>
      <c r="I57" s="163"/>
      <c r="J57" s="163">
        <f>'将来負担比率（分子）の構造'!K$51</f>
        <v>831</v>
      </c>
      <c r="K57" s="163"/>
      <c r="L57" s="163"/>
      <c r="M57" s="163">
        <f>'将来負担比率（分子）の構造'!L$51</f>
        <v>770</v>
      </c>
      <c r="N57" s="163"/>
      <c r="O57" s="163"/>
      <c r="P57" s="163">
        <f>'将来負担比率（分子）の構造'!M$51</f>
        <v>863</v>
      </c>
    </row>
    <row r="58" spans="1:16" x14ac:dyDescent="0.2">
      <c r="A58" s="163" t="s">
        <v>41</v>
      </c>
      <c r="B58" s="163"/>
      <c r="C58" s="163"/>
      <c r="D58" s="163">
        <f>'将来負担比率（分子）の構造'!I$50</f>
        <v>13191</v>
      </c>
      <c r="E58" s="163"/>
      <c r="F58" s="163"/>
      <c r="G58" s="163">
        <f>'将来負担比率（分子）の構造'!J$50</f>
        <v>13864</v>
      </c>
      <c r="H58" s="163"/>
      <c r="I58" s="163"/>
      <c r="J58" s="163">
        <f>'将来負担比率（分子）の構造'!K$50</f>
        <v>14405</v>
      </c>
      <c r="K58" s="163"/>
      <c r="L58" s="163"/>
      <c r="M58" s="163">
        <f>'将来負担比率（分子）の構造'!L$50</f>
        <v>15433</v>
      </c>
      <c r="N58" s="163"/>
      <c r="O58" s="163"/>
      <c r="P58" s="163">
        <f>'将来負担比率（分子）の構造'!M$50</f>
        <v>16685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3281</v>
      </c>
      <c r="C62" s="163"/>
      <c r="D62" s="163"/>
      <c r="E62" s="163">
        <f>'将来負担比率（分子）の構造'!J$45</f>
        <v>3248</v>
      </c>
      <c r="F62" s="163"/>
      <c r="G62" s="163"/>
      <c r="H62" s="163">
        <f>'将来負担比率（分子）の構造'!K$45</f>
        <v>3169</v>
      </c>
      <c r="I62" s="163"/>
      <c r="J62" s="163"/>
      <c r="K62" s="163">
        <f>'将来負担比率（分子）の構造'!L$45</f>
        <v>3187</v>
      </c>
      <c r="L62" s="163"/>
      <c r="M62" s="163"/>
      <c r="N62" s="163">
        <f>'将来負担比率（分子）の構造'!M$45</f>
        <v>3129</v>
      </c>
      <c r="O62" s="163"/>
      <c r="P62" s="163"/>
    </row>
    <row r="63" spans="1:16" x14ac:dyDescent="0.2">
      <c r="A63" s="163" t="s">
        <v>34</v>
      </c>
      <c r="B63" s="163">
        <f>'将来負担比率（分子）の構造'!I$44</f>
        <v>275</v>
      </c>
      <c r="C63" s="163"/>
      <c r="D63" s="163"/>
      <c r="E63" s="163">
        <f>'将来負担比率（分子）の構造'!J$44</f>
        <v>278</v>
      </c>
      <c r="F63" s="163"/>
      <c r="G63" s="163"/>
      <c r="H63" s="163">
        <f>'将来負担比率（分子）の構造'!K$44</f>
        <v>259</v>
      </c>
      <c r="I63" s="163"/>
      <c r="J63" s="163"/>
      <c r="K63" s="163">
        <f>'将来負担比率（分子）の構造'!L$44</f>
        <v>396</v>
      </c>
      <c r="L63" s="163"/>
      <c r="M63" s="163"/>
      <c r="N63" s="163">
        <f>'将来負担比率（分子）の構造'!M$44</f>
        <v>714</v>
      </c>
      <c r="O63" s="163"/>
      <c r="P63" s="163"/>
    </row>
    <row r="64" spans="1:16" x14ac:dyDescent="0.2">
      <c r="A64" s="163" t="s">
        <v>33</v>
      </c>
      <c r="B64" s="163">
        <f>'将来負担比率（分子）の構造'!I$43</f>
        <v>13090</v>
      </c>
      <c r="C64" s="163"/>
      <c r="D64" s="163"/>
      <c r="E64" s="163">
        <f>'将来負担比率（分子）の構造'!J$43</f>
        <v>12132</v>
      </c>
      <c r="F64" s="163"/>
      <c r="G64" s="163"/>
      <c r="H64" s="163">
        <f>'将来負担比率（分子）の構造'!K$43</f>
        <v>11123</v>
      </c>
      <c r="I64" s="163"/>
      <c r="J64" s="163"/>
      <c r="K64" s="163">
        <f>'将来負担比率（分子）の構造'!L$43</f>
        <v>10359</v>
      </c>
      <c r="L64" s="163"/>
      <c r="M64" s="163"/>
      <c r="N64" s="163">
        <f>'将来負担比率（分子）の構造'!M$43</f>
        <v>10270</v>
      </c>
      <c r="O64" s="163"/>
      <c r="P64" s="163"/>
    </row>
    <row r="65" spans="1:16" x14ac:dyDescent="0.2">
      <c r="A65" s="163" t="s">
        <v>32</v>
      </c>
      <c r="B65" s="163">
        <f>'将来負担比率（分子）の構造'!I$42</f>
        <v>28</v>
      </c>
      <c r="C65" s="163"/>
      <c r="D65" s="163"/>
      <c r="E65" s="163">
        <f>'将来負担比率（分子）の構造'!J$42</f>
        <v>22</v>
      </c>
      <c r="F65" s="163"/>
      <c r="G65" s="163"/>
      <c r="H65" s="163">
        <f>'将来負担比率（分子）の構造'!K$42</f>
        <v>14</v>
      </c>
      <c r="I65" s="163"/>
      <c r="J65" s="163"/>
      <c r="K65" s="163">
        <f>'将来負担比率（分子）の構造'!L$42</f>
        <v>11</v>
      </c>
      <c r="L65" s="163"/>
      <c r="M65" s="163"/>
      <c r="N65" s="163">
        <f>'将来負担比率（分子）の構造'!M$42</f>
        <v>8</v>
      </c>
      <c r="O65" s="163"/>
      <c r="P65" s="163"/>
    </row>
    <row r="66" spans="1:16" x14ac:dyDescent="0.2">
      <c r="A66" s="163" t="s">
        <v>31</v>
      </c>
      <c r="B66" s="163">
        <f>'将来負担比率（分子）の構造'!I$41</f>
        <v>27049</v>
      </c>
      <c r="C66" s="163"/>
      <c r="D66" s="163"/>
      <c r="E66" s="163">
        <f>'将来負担比率（分子）の構造'!J$41</f>
        <v>26532</v>
      </c>
      <c r="F66" s="163"/>
      <c r="G66" s="163"/>
      <c r="H66" s="163">
        <f>'将来負担比率（分子）の構造'!K$41</f>
        <v>25646</v>
      </c>
      <c r="I66" s="163"/>
      <c r="J66" s="163"/>
      <c r="K66" s="163">
        <f>'将来負担比率（分子）の構造'!L$41</f>
        <v>25411</v>
      </c>
      <c r="L66" s="163"/>
      <c r="M66" s="163"/>
      <c r="N66" s="163">
        <f>'将来負担比率（分子）の構造'!M$41</f>
        <v>25521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2804</v>
      </c>
      <c r="C72" s="167">
        <f>基金残高に係る経年分析!G55</f>
        <v>3200</v>
      </c>
      <c r="D72" s="167">
        <f>基金残高に係る経年分析!H55</f>
        <v>3213</v>
      </c>
    </row>
    <row r="73" spans="1:16" x14ac:dyDescent="0.2">
      <c r="A73" s="166" t="s">
        <v>74</v>
      </c>
      <c r="B73" s="167">
        <f>基金残高に係る経年分析!F56</f>
        <v>4021</v>
      </c>
      <c r="C73" s="167">
        <f>基金残高に係る経年分析!G56</f>
        <v>4105</v>
      </c>
      <c r="D73" s="167">
        <f>基金残高に係る経年分析!H56</f>
        <v>4798</v>
      </c>
    </row>
    <row r="74" spans="1:16" x14ac:dyDescent="0.2">
      <c r="A74" s="166" t="s">
        <v>75</v>
      </c>
      <c r="B74" s="167">
        <f>基金残高に係る経年分析!F57</f>
        <v>8803</v>
      </c>
      <c r="C74" s="167">
        <f>基金残高に係る経年分析!G57</f>
        <v>9234</v>
      </c>
      <c r="D74" s="167">
        <f>基金残高に係る経年分析!H57</f>
        <v>9561</v>
      </c>
    </row>
  </sheetData>
  <sheetProtection algorithmName="SHA-512" hashValue="A77S9IkeGb3iBJsYqUJKuE6zqKIqQrUw1YW/p+1UwDfoULjxh/EFv58RGw21iFhHJb+AdTcHGAMhAdABPddazA==" saltValue="pxPyhDEeQfogxjbCuZ8GXg=="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6528764</v>
      </c>
      <c r="S5" s="613"/>
      <c r="T5" s="613"/>
      <c r="U5" s="613"/>
      <c r="V5" s="613"/>
      <c r="W5" s="613"/>
      <c r="X5" s="613"/>
      <c r="Y5" s="614"/>
      <c r="Z5" s="615">
        <v>23.9</v>
      </c>
      <c r="AA5" s="615"/>
      <c r="AB5" s="615"/>
      <c r="AC5" s="615"/>
      <c r="AD5" s="616">
        <v>6432698</v>
      </c>
      <c r="AE5" s="616"/>
      <c r="AF5" s="616"/>
      <c r="AG5" s="616"/>
      <c r="AH5" s="616"/>
      <c r="AI5" s="616"/>
      <c r="AJ5" s="616"/>
      <c r="AK5" s="616"/>
      <c r="AL5" s="617">
        <v>46.9</v>
      </c>
      <c r="AM5" s="618"/>
      <c r="AN5" s="618"/>
      <c r="AO5" s="619"/>
      <c r="AP5" s="609" t="s">
        <v>216</v>
      </c>
      <c r="AQ5" s="610"/>
      <c r="AR5" s="610"/>
      <c r="AS5" s="610"/>
      <c r="AT5" s="610"/>
      <c r="AU5" s="610"/>
      <c r="AV5" s="610"/>
      <c r="AW5" s="610"/>
      <c r="AX5" s="610"/>
      <c r="AY5" s="610"/>
      <c r="AZ5" s="610"/>
      <c r="BA5" s="610"/>
      <c r="BB5" s="610"/>
      <c r="BC5" s="610"/>
      <c r="BD5" s="610"/>
      <c r="BE5" s="610"/>
      <c r="BF5" s="611"/>
      <c r="BG5" s="623">
        <v>6411185</v>
      </c>
      <c r="BH5" s="624"/>
      <c r="BI5" s="624"/>
      <c r="BJ5" s="624"/>
      <c r="BK5" s="624"/>
      <c r="BL5" s="624"/>
      <c r="BM5" s="624"/>
      <c r="BN5" s="625"/>
      <c r="BO5" s="626">
        <v>98.2</v>
      </c>
      <c r="BP5" s="626"/>
      <c r="BQ5" s="626"/>
      <c r="BR5" s="626"/>
      <c r="BS5" s="627">
        <v>127868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166712</v>
      </c>
      <c r="S6" s="624"/>
      <c r="T6" s="624"/>
      <c r="U6" s="624"/>
      <c r="V6" s="624"/>
      <c r="W6" s="624"/>
      <c r="X6" s="624"/>
      <c r="Y6" s="625"/>
      <c r="Z6" s="626">
        <v>0.6</v>
      </c>
      <c r="AA6" s="626"/>
      <c r="AB6" s="626"/>
      <c r="AC6" s="626"/>
      <c r="AD6" s="627">
        <v>166712</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6411185</v>
      </c>
      <c r="BH6" s="624"/>
      <c r="BI6" s="624"/>
      <c r="BJ6" s="624"/>
      <c r="BK6" s="624"/>
      <c r="BL6" s="624"/>
      <c r="BM6" s="624"/>
      <c r="BN6" s="625"/>
      <c r="BO6" s="626">
        <v>98.2</v>
      </c>
      <c r="BP6" s="626"/>
      <c r="BQ6" s="626"/>
      <c r="BR6" s="626"/>
      <c r="BS6" s="627">
        <v>127868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145606</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145467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2949</v>
      </c>
      <c r="S7" s="624"/>
      <c r="T7" s="624"/>
      <c r="U7" s="624"/>
      <c r="V7" s="624"/>
      <c r="W7" s="624"/>
      <c r="X7" s="624"/>
      <c r="Y7" s="625"/>
      <c r="Z7" s="626">
        <v>0</v>
      </c>
      <c r="AA7" s="626"/>
      <c r="AB7" s="626"/>
      <c r="AC7" s="626"/>
      <c r="AD7" s="627">
        <v>2949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2445128</v>
      </c>
      <c r="BH7" s="624"/>
      <c r="BI7" s="624"/>
      <c r="BJ7" s="624"/>
      <c r="BK7" s="624"/>
      <c r="BL7" s="624"/>
      <c r="BM7" s="624"/>
      <c r="BN7" s="625"/>
      <c r="BO7" s="626">
        <v>37.5</v>
      </c>
      <c r="BP7" s="626"/>
      <c r="BQ7" s="626"/>
      <c r="BR7" s="626"/>
      <c r="BS7" s="627">
        <v>127868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3949781</v>
      </c>
      <c r="CS7" s="624"/>
      <c r="CT7" s="624"/>
      <c r="CU7" s="624"/>
      <c r="CV7" s="624"/>
      <c r="CW7" s="624"/>
      <c r="CX7" s="624"/>
      <c r="CY7" s="625"/>
      <c r="CZ7" s="626">
        <v>15</v>
      </c>
      <c r="DA7" s="626"/>
      <c r="DB7" s="626"/>
      <c r="DC7" s="626"/>
      <c r="DD7" s="632">
        <v>108986</v>
      </c>
      <c r="DE7" s="624"/>
      <c r="DF7" s="624"/>
      <c r="DG7" s="624"/>
      <c r="DH7" s="624"/>
      <c r="DI7" s="624"/>
      <c r="DJ7" s="624"/>
      <c r="DK7" s="624"/>
      <c r="DL7" s="624"/>
      <c r="DM7" s="624"/>
      <c r="DN7" s="624"/>
      <c r="DO7" s="624"/>
      <c r="DP7" s="625"/>
      <c r="DQ7" s="632">
        <v>2734367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51263</v>
      </c>
      <c r="S8" s="624"/>
      <c r="T8" s="624"/>
      <c r="U8" s="624"/>
      <c r="V8" s="624"/>
      <c r="W8" s="624"/>
      <c r="X8" s="624"/>
      <c r="Y8" s="625"/>
      <c r="Z8" s="626">
        <v>0.2</v>
      </c>
      <c r="AA8" s="626"/>
      <c r="AB8" s="626"/>
      <c r="AC8" s="626"/>
      <c r="AD8" s="627">
        <v>51263</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60144</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8221103</v>
      </c>
      <c r="CS8" s="624"/>
      <c r="CT8" s="624"/>
      <c r="CU8" s="624"/>
      <c r="CV8" s="624"/>
      <c r="CW8" s="624"/>
      <c r="CX8" s="624"/>
      <c r="CY8" s="625"/>
      <c r="CZ8" s="626">
        <v>31.2</v>
      </c>
      <c r="DA8" s="626"/>
      <c r="DB8" s="626"/>
      <c r="DC8" s="626"/>
      <c r="DD8" s="632">
        <v>347838</v>
      </c>
      <c r="DE8" s="624"/>
      <c r="DF8" s="624"/>
      <c r="DG8" s="624"/>
      <c r="DH8" s="624"/>
      <c r="DI8" s="624"/>
      <c r="DJ8" s="624"/>
      <c r="DK8" s="624"/>
      <c r="DL8" s="624"/>
      <c r="DM8" s="624"/>
      <c r="DN8" s="624"/>
      <c r="DO8" s="624"/>
      <c r="DP8" s="625"/>
      <c r="DQ8" s="632">
        <v>4588837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63360</v>
      </c>
      <c r="S9" s="624"/>
      <c r="T9" s="624"/>
      <c r="U9" s="624"/>
      <c r="V9" s="624"/>
      <c r="W9" s="624"/>
      <c r="X9" s="624"/>
      <c r="Y9" s="625"/>
      <c r="Z9" s="626">
        <v>0.2</v>
      </c>
      <c r="AA9" s="626"/>
      <c r="AB9" s="626"/>
      <c r="AC9" s="626"/>
      <c r="AD9" s="627">
        <v>63360</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1762808</v>
      </c>
      <c r="BH9" s="624"/>
      <c r="BI9" s="624"/>
      <c r="BJ9" s="624"/>
      <c r="BK9" s="624"/>
      <c r="BL9" s="624"/>
      <c r="BM9" s="624"/>
      <c r="BN9" s="625"/>
      <c r="BO9" s="626">
        <v>27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1425077</v>
      </c>
      <c r="CS9" s="624"/>
      <c r="CT9" s="624"/>
      <c r="CU9" s="624"/>
      <c r="CV9" s="624"/>
      <c r="CW9" s="624"/>
      <c r="CX9" s="624"/>
      <c r="CY9" s="625"/>
      <c r="CZ9" s="626">
        <v>5.4</v>
      </c>
      <c r="DA9" s="626"/>
      <c r="DB9" s="626"/>
      <c r="DC9" s="626"/>
      <c r="DD9" s="632">
        <v>268878</v>
      </c>
      <c r="DE9" s="624"/>
      <c r="DF9" s="624"/>
      <c r="DG9" s="624"/>
      <c r="DH9" s="624"/>
      <c r="DI9" s="624"/>
      <c r="DJ9" s="624"/>
      <c r="DK9" s="624"/>
      <c r="DL9" s="624"/>
      <c r="DM9" s="624"/>
      <c r="DN9" s="624"/>
      <c r="DO9" s="624"/>
      <c r="DP9" s="625"/>
      <c r="DQ9" s="632">
        <v>888858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111118</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8582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8082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923911</v>
      </c>
      <c r="S11" s="624"/>
      <c r="T11" s="624"/>
      <c r="U11" s="624"/>
      <c r="V11" s="624"/>
      <c r="W11" s="624"/>
      <c r="X11" s="624"/>
      <c r="Y11" s="625"/>
      <c r="Z11" s="628">
        <v>3.4</v>
      </c>
      <c r="AA11" s="629"/>
      <c r="AB11" s="629"/>
      <c r="AC11" s="635"/>
      <c r="AD11" s="632">
        <v>923911</v>
      </c>
      <c r="AE11" s="624"/>
      <c r="AF11" s="624"/>
      <c r="AG11" s="624"/>
      <c r="AH11" s="624"/>
      <c r="AI11" s="624"/>
      <c r="AJ11" s="624"/>
      <c r="AK11" s="625"/>
      <c r="AL11" s="628">
        <v>6.7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511058</v>
      </c>
      <c r="BH11" s="624"/>
      <c r="BI11" s="624"/>
      <c r="BJ11" s="624"/>
      <c r="BK11" s="624"/>
      <c r="BL11" s="624"/>
      <c r="BM11" s="624"/>
      <c r="BN11" s="625"/>
      <c r="BO11" s="626">
        <v>7.8</v>
      </c>
      <c r="BP11" s="626"/>
      <c r="BQ11" s="626"/>
      <c r="BR11" s="626"/>
      <c r="BS11" s="627">
        <v>127868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878514</v>
      </c>
      <c r="CS11" s="624"/>
      <c r="CT11" s="624"/>
      <c r="CU11" s="624"/>
      <c r="CV11" s="624"/>
      <c r="CW11" s="624"/>
      <c r="CX11" s="624"/>
      <c r="CY11" s="625"/>
      <c r="CZ11" s="626">
        <v>3.3</v>
      </c>
      <c r="DA11" s="626"/>
      <c r="DB11" s="626"/>
      <c r="DC11" s="626"/>
      <c r="DD11" s="632">
        <v>273400</v>
      </c>
      <c r="DE11" s="624"/>
      <c r="DF11" s="624"/>
      <c r="DG11" s="624"/>
      <c r="DH11" s="624"/>
      <c r="DI11" s="624"/>
      <c r="DJ11" s="624"/>
      <c r="DK11" s="624"/>
      <c r="DL11" s="624"/>
      <c r="DM11" s="624"/>
      <c r="DN11" s="624"/>
      <c r="DO11" s="624"/>
      <c r="DP11" s="625"/>
      <c r="DQ11" s="632">
        <v>528049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3540718</v>
      </c>
      <c r="BH12" s="624"/>
      <c r="BI12" s="624"/>
      <c r="BJ12" s="624"/>
      <c r="BK12" s="624"/>
      <c r="BL12" s="624"/>
      <c r="BM12" s="624"/>
      <c r="BN12" s="625"/>
      <c r="BO12" s="626">
        <v>54.2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265620</v>
      </c>
      <c r="CS12" s="624"/>
      <c r="CT12" s="624"/>
      <c r="CU12" s="624"/>
      <c r="CV12" s="624"/>
      <c r="CW12" s="624"/>
      <c r="CX12" s="624"/>
      <c r="CY12" s="625"/>
      <c r="CZ12" s="626">
        <v>1</v>
      </c>
      <c r="DA12" s="626"/>
      <c r="DB12" s="626"/>
      <c r="DC12" s="626"/>
      <c r="DD12" s="632">
        <v>16990</v>
      </c>
      <c r="DE12" s="624"/>
      <c r="DF12" s="624"/>
      <c r="DG12" s="624"/>
      <c r="DH12" s="624"/>
      <c r="DI12" s="624"/>
      <c r="DJ12" s="624"/>
      <c r="DK12" s="624"/>
      <c r="DL12" s="624"/>
      <c r="DM12" s="624"/>
      <c r="DN12" s="624"/>
      <c r="DO12" s="624"/>
      <c r="DP12" s="625"/>
      <c r="DQ12" s="632">
        <v>143999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3539295</v>
      </c>
      <c r="BH13" s="624"/>
      <c r="BI13" s="624"/>
      <c r="BJ13" s="624"/>
      <c r="BK13" s="624"/>
      <c r="BL13" s="624"/>
      <c r="BM13" s="624"/>
      <c r="BN13" s="625"/>
      <c r="BO13" s="626">
        <v>54.2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2829291</v>
      </c>
      <c r="CS13" s="624"/>
      <c r="CT13" s="624"/>
      <c r="CU13" s="624"/>
      <c r="CV13" s="624"/>
      <c r="CW13" s="624"/>
      <c r="CX13" s="624"/>
      <c r="CY13" s="625"/>
      <c r="CZ13" s="626">
        <v>10.7</v>
      </c>
      <c r="DA13" s="626"/>
      <c r="DB13" s="626"/>
      <c r="DC13" s="626"/>
      <c r="DD13" s="632">
        <v>688518</v>
      </c>
      <c r="DE13" s="624"/>
      <c r="DF13" s="624"/>
      <c r="DG13" s="624"/>
      <c r="DH13" s="624"/>
      <c r="DI13" s="624"/>
      <c r="DJ13" s="624"/>
      <c r="DK13" s="624"/>
      <c r="DL13" s="624"/>
      <c r="DM13" s="624"/>
      <c r="DN13" s="624"/>
      <c r="DO13" s="624"/>
      <c r="DP13" s="625"/>
      <c r="DQ13" s="632">
        <v>2133676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164547</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1523879</v>
      </c>
      <c r="CS14" s="624"/>
      <c r="CT14" s="624"/>
      <c r="CU14" s="624"/>
      <c r="CV14" s="624"/>
      <c r="CW14" s="624"/>
      <c r="CX14" s="624"/>
      <c r="CY14" s="625"/>
      <c r="CZ14" s="626">
        <v>5.8</v>
      </c>
      <c r="DA14" s="626"/>
      <c r="DB14" s="626"/>
      <c r="DC14" s="626"/>
      <c r="DD14" s="632">
        <v>43925</v>
      </c>
      <c r="DE14" s="624"/>
      <c r="DF14" s="624"/>
      <c r="DG14" s="624"/>
      <c r="DH14" s="624"/>
      <c r="DI14" s="624"/>
      <c r="DJ14" s="624"/>
      <c r="DK14" s="624"/>
      <c r="DL14" s="624"/>
      <c r="DM14" s="624"/>
      <c r="DN14" s="624"/>
      <c r="DO14" s="624"/>
      <c r="DP14" s="625"/>
      <c r="DQ14" s="632">
        <v>788546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27516</v>
      </c>
      <c r="S15" s="624"/>
      <c r="T15" s="624"/>
      <c r="U15" s="624"/>
      <c r="V15" s="624"/>
      <c r="W15" s="624"/>
      <c r="X15" s="624"/>
      <c r="Y15" s="625"/>
      <c r="Z15" s="626">
        <v>0.1</v>
      </c>
      <c r="AA15" s="626"/>
      <c r="AB15" s="626"/>
      <c r="AC15" s="626"/>
      <c r="AD15" s="627">
        <v>27516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254519</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4385811</v>
      </c>
      <c r="CS15" s="624"/>
      <c r="CT15" s="624"/>
      <c r="CU15" s="624"/>
      <c r="CV15" s="624"/>
      <c r="CW15" s="624"/>
      <c r="CX15" s="624"/>
      <c r="CY15" s="625"/>
      <c r="CZ15" s="626">
        <v>16.600000000000001</v>
      </c>
      <c r="DA15" s="626"/>
      <c r="DB15" s="626"/>
      <c r="DC15" s="626"/>
      <c r="DD15" s="632">
        <v>2034211</v>
      </c>
      <c r="DE15" s="624"/>
      <c r="DF15" s="624"/>
      <c r="DG15" s="624"/>
      <c r="DH15" s="624"/>
      <c r="DI15" s="624"/>
      <c r="DJ15" s="624"/>
      <c r="DK15" s="624"/>
      <c r="DL15" s="624"/>
      <c r="DM15" s="624"/>
      <c r="DN15" s="624"/>
      <c r="DO15" s="624"/>
      <c r="DP15" s="625"/>
      <c r="DQ15" s="632">
        <v>2190503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109478</v>
      </c>
      <c r="S16" s="624"/>
      <c r="T16" s="624"/>
      <c r="U16" s="624"/>
      <c r="V16" s="624"/>
      <c r="W16" s="624"/>
      <c r="X16" s="624"/>
      <c r="Y16" s="625"/>
      <c r="Z16" s="626">
        <v>0.4</v>
      </c>
      <c r="AA16" s="626"/>
      <c r="AB16" s="626"/>
      <c r="AC16" s="626"/>
      <c r="AD16" s="627">
        <v>109478</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6273</v>
      </c>
      <c r="BH16" s="624"/>
      <c r="BI16" s="624"/>
      <c r="BJ16" s="624"/>
      <c r="BK16" s="624"/>
      <c r="BL16" s="624"/>
      <c r="BM16" s="624"/>
      <c r="BN16" s="625"/>
      <c r="BO16" s="626">
        <v>0.1</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79031</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10499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209851</v>
      </c>
      <c r="S17" s="624"/>
      <c r="T17" s="624"/>
      <c r="U17" s="624"/>
      <c r="V17" s="624"/>
      <c r="W17" s="624"/>
      <c r="X17" s="624"/>
      <c r="Y17" s="625"/>
      <c r="Z17" s="626">
        <v>0.8</v>
      </c>
      <c r="AA17" s="626"/>
      <c r="AB17" s="626"/>
      <c r="AC17" s="626"/>
      <c r="AD17" s="627">
        <v>209851</v>
      </c>
      <c r="AE17" s="627"/>
      <c r="AF17" s="627"/>
      <c r="AG17" s="627"/>
      <c r="AH17" s="627"/>
      <c r="AI17" s="627"/>
      <c r="AJ17" s="627"/>
      <c r="AK17" s="627"/>
      <c r="AL17" s="628">
        <v>1.5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2639638</v>
      </c>
      <c r="CS17" s="624"/>
      <c r="CT17" s="624"/>
      <c r="CU17" s="624"/>
      <c r="CV17" s="624"/>
      <c r="CW17" s="624"/>
      <c r="CX17" s="624"/>
      <c r="CY17" s="625"/>
      <c r="CZ17" s="626">
        <v>10</v>
      </c>
      <c r="DA17" s="626"/>
      <c r="DB17" s="626"/>
      <c r="DC17" s="626"/>
      <c r="DD17" s="632" t="s">
        <v>122</v>
      </c>
      <c r="DE17" s="624"/>
      <c r="DF17" s="624"/>
      <c r="DG17" s="624"/>
      <c r="DH17" s="624"/>
      <c r="DI17" s="624"/>
      <c r="DJ17" s="624"/>
      <c r="DK17" s="624"/>
      <c r="DL17" s="624"/>
      <c r="DM17" s="624"/>
      <c r="DN17" s="624"/>
      <c r="DO17" s="624"/>
      <c r="DP17" s="625"/>
      <c r="DQ17" s="632">
        <v>2639638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36833</v>
      </c>
      <c r="S18" s="624"/>
      <c r="T18" s="624"/>
      <c r="U18" s="624"/>
      <c r="V18" s="624"/>
      <c r="W18" s="624"/>
      <c r="X18" s="624"/>
      <c r="Y18" s="625"/>
      <c r="Z18" s="626">
        <v>0.1</v>
      </c>
      <c r="AA18" s="626"/>
      <c r="AB18" s="626"/>
      <c r="AC18" s="626"/>
      <c r="AD18" s="627">
        <v>36833</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170003</v>
      </c>
      <c r="S19" s="624"/>
      <c r="T19" s="624"/>
      <c r="U19" s="624"/>
      <c r="V19" s="624"/>
      <c r="W19" s="624"/>
      <c r="X19" s="624"/>
      <c r="Y19" s="625"/>
      <c r="Z19" s="626">
        <v>0.6</v>
      </c>
      <c r="AA19" s="626"/>
      <c r="AB19" s="626"/>
      <c r="AC19" s="626"/>
      <c r="AD19" s="627">
        <v>170003</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117579</v>
      </c>
      <c r="BH19" s="624"/>
      <c r="BI19" s="624"/>
      <c r="BJ19" s="624"/>
      <c r="BK19" s="624"/>
      <c r="BL19" s="624"/>
      <c r="BM19" s="624"/>
      <c r="BN19" s="625"/>
      <c r="BO19" s="626">
        <v>1.8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3015</v>
      </c>
      <c r="S20" s="624"/>
      <c r="T20" s="624"/>
      <c r="U20" s="624"/>
      <c r="V20" s="624"/>
      <c r="W20" s="624"/>
      <c r="X20" s="624"/>
      <c r="Y20" s="625"/>
      <c r="Z20" s="626">
        <v>0</v>
      </c>
      <c r="AA20" s="626"/>
      <c r="AB20" s="626"/>
      <c r="AC20" s="626"/>
      <c r="AD20" s="627">
        <v>3015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117579</v>
      </c>
      <c r="BH20" s="624"/>
      <c r="BI20" s="624"/>
      <c r="BJ20" s="624"/>
      <c r="BK20" s="624"/>
      <c r="BL20" s="624"/>
      <c r="BM20" s="624"/>
      <c r="BN20" s="625"/>
      <c r="BO20" s="626">
        <v>1.8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26351933</v>
      </c>
      <c r="CS20" s="624"/>
      <c r="CT20" s="624"/>
      <c r="CU20" s="624"/>
      <c r="CV20" s="624"/>
      <c r="CW20" s="624"/>
      <c r="CX20" s="624"/>
      <c r="CY20" s="625"/>
      <c r="CZ20" s="626">
        <v>100</v>
      </c>
      <c r="DA20" s="626"/>
      <c r="DB20" s="626"/>
      <c r="DC20" s="626"/>
      <c r="DD20" s="632">
        <v>3782746</v>
      </c>
      <c r="DE20" s="624"/>
      <c r="DF20" s="624"/>
      <c r="DG20" s="624"/>
      <c r="DH20" s="624"/>
      <c r="DI20" s="624"/>
      <c r="DJ20" s="624"/>
      <c r="DK20" s="624"/>
      <c r="DL20" s="624"/>
      <c r="DM20" s="624"/>
      <c r="DN20" s="624"/>
      <c r="DO20" s="624"/>
      <c r="DP20" s="625"/>
      <c r="DQ20" s="632">
        <v>16800521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6675471</v>
      </c>
      <c r="S21" s="624"/>
      <c r="T21" s="624"/>
      <c r="U21" s="624"/>
      <c r="V21" s="624"/>
      <c r="W21" s="624"/>
      <c r="X21" s="624"/>
      <c r="Y21" s="625"/>
      <c r="Z21" s="626">
        <v>24.4</v>
      </c>
      <c r="AA21" s="626"/>
      <c r="AB21" s="626"/>
      <c r="AC21" s="626"/>
      <c r="AD21" s="627">
        <v>5667209</v>
      </c>
      <c r="AE21" s="627"/>
      <c r="AF21" s="627"/>
      <c r="AG21" s="627"/>
      <c r="AH21" s="627"/>
      <c r="AI21" s="627"/>
      <c r="AJ21" s="627"/>
      <c r="AK21" s="627"/>
      <c r="AL21" s="628">
        <v>41.3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21513</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5667209</v>
      </c>
      <c r="S22" s="624"/>
      <c r="T22" s="624"/>
      <c r="U22" s="624"/>
      <c r="V22" s="624"/>
      <c r="W22" s="624"/>
      <c r="X22" s="624"/>
      <c r="Y22" s="625"/>
      <c r="Z22" s="626">
        <v>20.7</v>
      </c>
      <c r="AA22" s="626"/>
      <c r="AB22" s="626"/>
      <c r="AC22" s="626"/>
      <c r="AD22" s="627">
        <v>5667209</v>
      </c>
      <c r="AE22" s="627"/>
      <c r="AF22" s="627"/>
      <c r="AG22" s="627"/>
      <c r="AH22" s="627"/>
      <c r="AI22" s="627"/>
      <c r="AJ22" s="627"/>
      <c r="AK22" s="627"/>
      <c r="AL22" s="628">
        <v>41.3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1008262</v>
      </c>
      <c r="S23" s="624"/>
      <c r="T23" s="624"/>
      <c r="U23" s="624"/>
      <c r="V23" s="624"/>
      <c r="W23" s="624"/>
      <c r="X23" s="624"/>
      <c r="Y23" s="625"/>
      <c r="Z23" s="626">
        <v>3.7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96066</v>
      </c>
      <c r="BH23" s="624"/>
      <c r="BI23" s="624"/>
      <c r="BJ23" s="624"/>
      <c r="BK23" s="624"/>
      <c r="BL23" s="624"/>
      <c r="BM23" s="624"/>
      <c r="BN23" s="625"/>
      <c r="BO23" s="626">
        <v>1.5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10660656</v>
      </c>
      <c r="CS24" s="613"/>
      <c r="CT24" s="613"/>
      <c r="CU24" s="613"/>
      <c r="CV24" s="613"/>
      <c r="CW24" s="613"/>
      <c r="CX24" s="613"/>
      <c r="CY24" s="614"/>
      <c r="CZ24" s="617">
        <v>40.5</v>
      </c>
      <c r="DA24" s="618"/>
      <c r="DB24" s="618"/>
      <c r="DC24" s="634"/>
      <c r="DD24" s="658">
        <v>7830443</v>
      </c>
      <c r="DE24" s="613"/>
      <c r="DF24" s="613"/>
      <c r="DG24" s="613"/>
      <c r="DH24" s="613"/>
      <c r="DI24" s="613"/>
      <c r="DJ24" s="613"/>
      <c r="DK24" s="614"/>
      <c r="DL24" s="658">
        <v>7010820</v>
      </c>
      <c r="DM24" s="613"/>
      <c r="DN24" s="613"/>
      <c r="DO24" s="613"/>
      <c r="DP24" s="613"/>
      <c r="DQ24" s="613"/>
      <c r="DR24" s="613"/>
      <c r="DS24" s="613"/>
      <c r="DT24" s="613"/>
      <c r="DU24" s="613"/>
      <c r="DV24" s="614"/>
      <c r="DW24" s="617">
        <v>50.9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14759275</v>
      </c>
      <c r="S25" s="624"/>
      <c r="T25" s="624"/>
      <c r="U25" s="624"/>
      <c r="V25" s="624"/>
      <c r="W25" s="624"/>
      <c r="X25" s="624"/>
      <c r="Y25" s="625"/>
      <c r="Z25" s="626">
        <v>54</v>
      </c>
      <c r="AA25" s="626"/>
      <c r="AB25" s="626"/>
      <c r="AC25" s="626"/>
      <c r="AD25" s="627">
        <v>13654947</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4122931</v>
      </c>
      <c r="CS25" s="655"/>
      <c r="CT25" s="655"/>
      <c r="CU25" s="655"/>
      <c r="CV25" s="655"/>
      <c r="CW25" s="655"/>
      <c r="CX25" s="655"/>
      <c r="CY25" s="656"/>
      <c r="CZ25" s="628">
        <v>15.6</v>
      </c>
      <c r="DA25" s="653"/>
      <c r="DB25" s="653"/>
      <c r="DC25" s="657"/>
      <c r="DD25" s="632">
        <v>3885389</v>
      </c>
      <c r="DE25" s="655"/>
      <c r="DF25" s="655"/>
      <c r="DG25" s="655"/>
      <c r="DH25" s="655"/>
      <c r="DI25" s="655"/>
      <c r="DJ25" s="655"/>
      <c r="DK25" s="656"/>
      <c r="DL25" s="632">
        <v>3842830</v>
      </c>
      <c r="DM25" s="655"/>
      <c r="DN25" s="655"/>
      <c r="DO25" s="655"/>
      <c r="DP25" s="655"/>
      <c r="DQ25" s="655"/>
      <c r="DR25" s="655"/>
      <c r="DS25" s="655"/>
      <c r="DT25" s="655"/>
      <c r="DU25" s="655"/>
      <c r="DV25" s="656"/>
      <c r="DW25" s="628">
        <v>27.9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2918</v>
      </c>
      <c r="S26" s="624"/>
      <c r="T26" s="624"/>
      <c r="U26" s="624"/>
      <c r="V26" s="624"/>
      <c r="W26" s="624"/>
      <c r="X26" s="624"/>
      <c r="Y26" s="625"/>
      <c r="Z26" s="626">
        <v>0</v>
      </c>
      <c r="AA26" s="626"/>
      <c r="AB26" s="626"/>
      <c r="AC26" s="626"/>
      <c r="AD26" s="627">
        <v>2918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2593903</v>
      </c>
      <c r="CS26" s="624"/>
      <c r="CT26" s="624"/>
      <c r="CU26" s="624"/>
      <c r="CV26" s="624"/>
      <c r="CW26" s="624"/>
      <c r="CX26" s="624"/>
      <c r="CY26" s="625"/>
      <c r="CZ26" s="628">
        <v>9.8000000000000007</v>
      </c>
      <c r="DA26" s="653"/>
      <c r="DB26" s="653"/>
      <c r="DC26" s="657"/>
      <c r="DD26" s="632">
        <v>2456720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130761</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6528764</v>
      </c>
      <c r="BH27" s="624"/>
      <c r="BI27" s="624"/>
      <c r="BJ27" s="624"/>
      <c r="BK27" s="624"/>
      <c r="BL27" s="624"/>
      <c r="BM27" s="624"/>
      <c r="BN27" s="625"/>
      <c r="BO27" s="626">
        <v>100</v>
      </c>
      <c r="BP27" s="626"/>
      <c r="BQ27" s="626"/>
      <c r="BR27" s="626"/>
      <c r="BS27" s="627">
        <v>127868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3898087</v>
      </c>
      <c r="CS27" s="655"/>
      <c r="CT27" s="655"/>
      <c r="CU27" s="655"/>
      <c r="CV27" s="655"/>
      <c r="CW27" s="655"/>
      <c r="CX27" s="655"/>
      <c r="CY27" s="656"/>
      <c r="CZ27" s="628">
        <v>14.8</v>
      </c>
      <c r="DA27" s="653"/>
      <c r="DB27" s="653"/>
      <c r="DC27" s="657"/>
      <c r="DD27" s="632">
        <v>1305416</v>
      </c>
      <c r="DE27" s="655"/>
      <c r="DF27" s="655"/>
      <c r="DG27" s="655"/>
      <c r="DH27" s="655"/>
      <c r="DI27" s="655"/>
      <c r="DJ27" s="655"/>
      <c r="DK27" s="656"/>
      <c r="DL27" s="632">
        <v>981985</v>
      </c>
      <c r="DM27" s="655"/>
      <c r="DN27" s="655"/>
      <c r="DO27" s="655"/>
      <c r="DP27" s="655"/>
      <c r="DQ27" s="655"/>
      <c r="DR27" s="655"/>
      <c r="DS27" s="655"/>
      <c r="DT27" s="655"/>
      <c r="DU27" s="655"/>
      <c r="DV27" s="656"/>
      <c r="DW27" s="628">
        <v>7.1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92653</v>
      </c>
      <c r="S28" s="624"/>
      <c r="T28" s="624"/>
      <c r="U28" s="624"/>
      <c r="V28" s="624"/>
      <c r="W28" s="624"/>
      <c r="X28" s="624"/>
      <c r="Y28" s="625"/>
      <c r="Z28" s="626">
        <v>0.3</v>
      </c>
      <c r="AA28" s="626"/>
      <c r="AB28" s="626"/>
      <c r="AC28" s="626"/>
      <c r="AD28" s="627">
        <v>27766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2639638</v>
      </c>
      <c r="CS28" s="624"/>
      <c r="CT28" s="624"/>
      <c r="CU28" s="624"/>
      <c r="CV28" s="624"/>
      <c r="CW28" s="624"/>
      <c r="CX28" s="624"/>
      <c r="CY28" s="625"/>
      <c r="CZ28" s="628">
        <v>10</v>
      </c>
      <c r="DA28" s="653"/>
      <c r="DB28" s="653"/>
      <c r="DC28" s="657"/>
      <c r="DD28" s="632">
        <v>2639638</v>
      </c>
      <c r="DE28" s="624"/>
      <c r="DF28" s="624"/>
      <c r="DG28" s="624"/>
      <c r="DH28" s="624"/>
      <c r="DI28" s="624"/>
      <c r="DJ28" s="624"/>
      <c r="DK28" s="625"/>
      <c r="DL28" s="632">
        <v>2186005</v>
      </c>
      <c r="DM28" s="624"/>
      <c r="DN28" s="624"/>
      <c r="DO28" s="624"/>
      <c r="DP28" s="624"/>
      <c r="DQ28" s="624"/>
      <c r="DR28" s="624"/>
      <c r="DS28" s="624"/>
      <c r="DT28" s="624"/>
      <c r="DU28" s="624"/>
      <c r="DV28" s="625"/>
      <c r="DW28" s="628">
        <v>15.9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19769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2639638</v>
      </c>
      <c r="CS29" s="655"/>
      <c r="CT29" s="655"/>
      <c r="CU29" s="655"/>
      <c r="CV29" s="655"/>
      <c r="CW29" s="655"/>
      <c r="CX29" s="655"/>
      <c r="CY29" s="656"/>
      <c r="CZ29" s="628">
        <v>10</v>
      </c>
      <c r="DA29" s="653"/>
      <c r="DB29" s="653"/>
      <c r="DC29" s="657"/>
      <c r="DD29" s="632">
        <v>2639638</v>
      </c>
      <c r="DE29" s="655"/>
      <c r="DF29" s="655"/>
      <c r="DG29" s="655"/>
      <c r="DH29" s="655"/>
      <c r="DI29" s="655"/>
      <c r="DJ29" s="655"/>
      <c r="DK29" s="656"/>
      <c r="DL29" s="632">
        <v>2186005</v>
      </c>
      <c r="DM29" s="655"/>
      <c r="DN29" s="655"/>
      <c r="DO29" s="655"/>
      <c r="DP29" s="655"/>
      <c r="DQ29" s="655"/>
      <c r="DR29" s="655"/>
      <c r="DS29" s="655"/>
      <c r="DT29" s="655"/>
      <c r="DU29" s="655"/>
      <c r="DV29" s="656"/>
      <c r="DW29" s="628">
        <v>15.9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3675329</v>
      </c>
      <c r="S30" s="624"/>
      <c r="T30" s="624"/>
      <c r="U30" s="624"/>
      <c r="V30" s="624"/>
      <c r="W30" s="624"/>
      <c r="X30" s="624"/>
      <c r="Y30" s="625"/>
      <c r="Z30" s="626">
        <v>13.5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2507932</v>
      </c>
      <c r="CS30" s="624"/>
      <c r="CT30" s="624"/>
      <c r="CU30" s="624"/>
      <c r="CV30" s="624"/>
      <c r="CW30" s="624"/>
      <c r="CX30" s="624"/>
      <c r="CY30" s="625"/>
      <c r="CZ30" s="628">
        <v>9.5</v>
      </c>
      <c r="DA30" s="653"/>
      <c r="DB30" s="653"/>
      <c r="DC30" s="657"/>
      <c r="DD30" s="632">
        <v>2507932</v>
      </c>
      <c r="DE30" s="624"/>
      <c r="DF30" s="624"/>
      <c r="DG30" s="624"/>
      <c r="DH30" s="624"/>
      <c r="DI30" s="624"/>
      <c r="DJ30" s="624"/>
      <c r="DK30" s="625"/>
      <c r="DL30" s="632">
        <v>2054393</v>
      </c>
      <c r="DM30" s="624"/>
      <c r="DN30" s="624"/>
      <c r="DO30" s="624"/>
      <c r="DP30" s="624"/>
      <c r="DQ30" s="624"/>
      <c r="DR30" s="624"/>
      <c r="DS30" s="624"/>
      <c r="DT30" s="624"/>
      <c r="DU30" s="624"/>
      <c r="DV30" s="625"/>
      <c r="DW30" s="628">
        <v>14.9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99.7</v>
      </c>
      <c r="BH31" s="667"/>
      <c r="BI31" s="667"/>
      <c r="BJ31" s="667"/>
      <c r="BK31" s="667"/>
      <c r="BL31" s="667"/>
      <c r="BM31" s="618">
        <v>97.8</v>
      </c>
      <c r="BN31" s="667"/>
      <c r="BO31" s="667"/>
      <c r="BP31" s="667"/>
      <c r="BQ31" s="668"/>
      <c r="BR31" s="679">
        <v>99.6</v>
      </c>
      <c r="BS31" s="667"/>
      <c r="BT31" s="667"/>
      <c r="BU31" s="667"/>
      <c r="BV31" s="667"/>
      <c r="BW31" s="667"/>
      <c r="BX31" s="618">
        <v>97.5</v>
      </c>
      <c r="BY31" s="667"/>
      <c r="BZ31" s="667"/>
      <c r="CA31" s="667"/>
      <c r="CB31" s="668"/>
      <c r="CD31" s="661"/>
      <c r="CE31" s="662"/>
      <c r="CF31" s="620" t="s">
        <v>300</v>
      </c>
      <c r="CG31" s="621"/>
      <c r="CH31" s="621"/>
      <c r="CI31" s="621"/>
      <c r="CJ31" s="621"/>
      <c r="CK31" s="621"/>
      <c r="CL31" s="621"/>
      <c r="CM31" s="621"/>
      <c r="CN31" s="621"/>
      <c r="CO31" s="621"/>
      <c r="CP31" s="621"/>
      <c r="CQ31" s="622"/>
      <c r="CR31" s="623">
        <v>131706</v>
      </c>
      <c r="CS31" s="655"/>
      <c r="CT31" s="655"/>
      <c r="CU31" s="655"/>
      <c r="CV31" s="655"/>
      <c r="CW31" s="655"/>
      <c r="CX31" s="655"/>
      <c r="CY31" s="656"/>
      <c r="CZ31" s="628">
        <v>0.5</v>
      </c>
      <c r="DA31" s="653"/>
      <c r="DB31" s="653"/>
      <c r="DC31" s="657"/>
      <c r="DD31" s="632">
        <v>131706</v>
      </c>
      <c r="DE31" s="655"/>
      <c r="DF31" s="655"/>
      <c r="DG31" s="655"/>
      <c r="DH31" s="655"/>
      <c r="DI31" s="655"/>
      <c r="DJ31" s="655"/>
      <c r="DK31" s="656"/>
      <c r="DL31" s="632">
        <v>131612</v>
      </c>
      <c r="DM31" s="655"/>
      <c r="DN31" s="655"/>
      <c r="DO31" s="655"/>
      <c r="DP31" s="655"/>
      <c r="DQ31" s="655"/>
      <c r="DR31" s="655"/>
      <c r="DS31" s="655"/>
      <c r="DT31" s="655"/>
      <c r="DU31" s="655"/>
      <c r="DV31" s="656"/>
      <c r="DW31" s="628">
        <v>1</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1547640</v>
      </c>
      <c r="S32" s="624"/>
      <c r="T32" s="624"/>
      <c r="U32" s="624"/>
      <c r="V32" s="624"/>
      <c r="W32" s="624"/>
      <c r="X32" s="624"/>
      <c r="Y32" s="625"/>
      <c r="Z32" s="626">
        <v>5.7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99.7</v>
      </c>
      <c r="BH32" s="655"/>
      <c r="BI32" s="655"/>
      <c r="BJ32" s="655"/>
      <c r="BK32" s="655"/>
      <c r="BL32" s="655"/>
      <c r="BM32" s="629">
        <v>98.1</v>
      </c>
      <c r="BN32" s="655"/>
      <c r="BO32" s="655"/>
      <c r="BP32" s="655"/>
      <c r="BQ32" s="678"/>
      <c r="BR32" s="680">
        <v>99.5</v>
      </c>
      <c r="BS32" s="655"/>
      <c r="BT32" s="655"/>
      <c r="BU32" s="655"/>
      <c r="BV32" s="655"/>
      <c r="BW32" s="655"/>
      <c r="BX32" s="629">
        <v>98.1</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1146541</v>
      </c>
      <c r="S33" s="624"/>
      <c r="T33" s="624"/>
      <c r="U33" s="624"/>
      <c r="V33" s="624"/>
      <c r="W33" s="624"/>
      <c r="X33" s="624"/>
      <c r="Y33" s="625"/>
      <c r="Z33" s="626">
        <v>4.2</v>
      </c>
      <c r="AA33" s="626"/>
      <c r="AB33" s="626"/>
      <c r="AC33" s="626"/>
      <c r="AD33" s="627">
        <v>30014</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97.6</v>
      </c>
      <c r="BN33" s="682"/>
      <c r="BO33" s="682"/>
      <c r="BP33" s="682"/>
      <c r="BQ33" s="684"/>
      <c r="BR33" s="681">
        <v>99.7</v>
      </c>
      <c r="BS33" s="682"/>
      <c r="BT33" s="682"/>
      <c r="BU33" s="682"/>
      <c r="BV33" s="682"/>
      <c r="BW33" s="682"/>
      <c r="BX33" s="683">
        <v>97</v>
      </c>
      <c r="BY33" s="682"/>
      <c r="BZ33" s="682"/>
      <c r="CA33" s="682"/>
      <c r="CB33" s="684"/>
      <c r="CD33" s="620" t="s">
        <v>307</v>
      </c>
      <c r="CE33" s="621"/>
      <c r="CF33" s="621"/>
      <c r="CG33" s="621"/>
      <c r="CH33" s="621"/>
      <c r="CI33" s="621"/>
      <c r="CJ33" s="621"/>
      <c r="CK33" s="621"/>
      <c r="CL33" s="621"/>
      <c r="CM33" s="621"/>
      <c r="CN33" s="621"/>
      <c r="CO33" s="621"/>
      <c r="CP33" s="621"/>
      <c r="CQ33" s="622"/>
      <c r="CR33" s="623">
        <v>11829500</v>
      </c>
      <c r="CS33" s="655"/>
      <c r="CT33" s="655"/>
      <c r="CU33" s="655"/>
      <c r="CV33" s="655"/>
      <c r="CW33" s="655"/>
      <c r="CX33" s="655"/>
      <c r="CY33" s="656"/>
      <c r="CZ33" s="628">
        <v>44.9</v>
      </c>
      <c r="DA33" s="653"/>
      <c r="DB33" s="653"/>
      <c r="DC33" s="657"/>
      <c r="DD33" s="632">
        <v>8463046</v>
      </c>
      <c r="DE33" s="655"/>
      <c r="DF33" s="655"/>
      <c r="DG33" s="655"/>
      <c r="DH33" s="655"/>
      <c r="DI33" s="655"/>
      <c r="DJ33" s="655"/>
      <c r="DK33" s="656"/>
      <c r="DL33" s="632">
        <v>5633213</v>
      </c>
      <c r="DM33" s="655"/>
      <c r="DN33" s="655"/>
      <c r="DO33" s="655"/>
      <c r="DP33" s="655"/>
      <c r="DQ33" s="655"/>
      <c r="DR33" s="655"/>
      <c r="DS33" s="655"/>
      <c r="DT33" s="655"/>
      <c r="DU33" s="655"/>
      <c r="DV33" s="656"/>
      <c r="DW33" s="628">
        <v>40.9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786444</v>
      </c>
      <c r="S34" s="624"/>
      <c r="T34" s="624"/>
      <c r="U34" s="624"/>
      <c r="V34" s="624"/>
      <c r="W34" s="624"/>
      <c r="X34" s="624"/>
      <c r="Y34" s="625"/>
      <c r="Z34" s="626">
        <v>2.9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3360740</v>
      </c>
      <c r="CS34" s="624"/>
      <c r="CT34" s="624"/>
      <c r="CU34" s="624"/>
      <c r="CV34" s="624"/>
      <c r="CW34" s="624"/>
      <c r="CX34" s="624"/>
      <c r="CY34" s="625"/>
      <c r="CZ34" s="628">
        <v>12.8</v>
      </c>
      <c r="DA34" s="653"/>
      <c r="DB34" s="653"/>
      <c r="DC34" s="657"/>
      <c r="DD34" s="632">
        <v>2074268</v>
      </c>
      <c r="DE34" s="624"/>
      <c r="DF34" s="624"/>
      <c r="DG34" s="624"/>
      <c r="DH34" s="624"/>
      <c r="DI34" s="624"/>
      <c r="DJ34" s="624"/>
      <c r="DK34" s="625"/>
      <c r="DL34" s="632">
        <v>1694539</v>
      </c>
      <c r="DM34" s="624"/>
      <c r="DN34" s="624"/>
      <c r="DO34" s="624"/>
      <c r="DP34" s="624"/>
      <c r="DQ34" s="624"/>
      <c r="DR34" s="624"/>
      <c r="DS34" s="624"/>
      <c r="DT34" s="624"/>
      <c r="DU34" s="624"/>
      <c r="DV34" s="625"/>
      <c r="DW34" s="628">
        <v>12.3</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1107664</v>
      </c>
      <c r="S35" s="624"/>
      <c r="T35" s="624"/>
      <c r="U35" s="624"/>
      <c r="V35" s="624"/>
      <c r="W35" s="624"/>
      <c r="X35" s="624"/>
      <c r="Y35" s="625"/>
      <c r="Z35" s="626">
        <v>4.0999999999999996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369098</v>
      </c>
      <c r="CS35" s="655"/>
      <c r="CT35" s="655"/>
      <c r="CU35" s="655"/>
      <c r="CV35" s="655"/>
      <c r="CW35" s="655"/>
      <c r="CX35" s="655"/>
      <c r="CY35" s="656"/>
      <c r="CZ35" s="628">
        <v>1.4</v>
      </c>
      <c r="DA35" s="653"/>
      <c r="DB35" s="653"/>
      <c r="DC35" s="657"/>
      <c r="DD35" s="632">
        <v>285256</v>
      </c>
      <c r="DE35" s="655"/>
      <c r="DF35" s="655"/>
      <c r="DG35" s="655"/>
      <c r="DH35" s="655"/>
      <c r="DI35" s="655"/>
      <c r="DJ35" s="655"/>
      <c r="DK35" s="656"/>
      <c r="DL35" s="632">
        <v>264700</v>
      </c>
      <c r="DM35" s="655"/>
      <c r="DN35" s="655"/>
      <c r="DO35" s="655"/>
      <c r="DP35" s="655"/>
      <c r="DQ35" s="655"/>
      <c r="DR35" s="655"/>
      <c r="DS35" s="655"/>
      <c r="DT35" s="655"/>
      <c r="DU35" s="655"/>
      <c r="DV35" s="656"/>
      <c r="DW35" s="628">
        <v>1.9</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905695</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2430796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15377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4422240</v>
      </c>
      <c r="CS36" s="624"/>
      <c r="CT36" s="624"/>
      <c r="CU36" s="624"/>
      <c r="CV36" s="624"/>
      <c r="CW36" s="624"/>
      <c r="CX36" s="624"/>
      <c r="CY36" s="625"/>
      <c r="CZ36" s="628">
        <v>16.8</v>
      </c>
      <c r="DA36" s="653"/>
      <c r="DB36" s="653"/>
      <c r="DC36" s="657"/>
      <c r="DD36" s="632">
        <v>3189990</v>
      </c>
      <c r="DE36" s="624"/>
      <c r="DF36" s="624"/>
      <c r="DG36" s="624"/>
      <c r="DH36" s="624"/>
      <c r="DI36" s="624"/>
      <c r="DJ36" s="624"/>
      <c r="DK36" s="625"/>
      <c r="DL36" s="632">
        <v>2389464</v>
      </c>
      <c r="DM36" s="624"/>
      <c r="DN36" s="624"/>
      <c r="DO36" s="624"/>
      <c r="DP36" s="624"/>
      <c r="DQ36" s="624"/>
      <c r="DR36" s="624"/>
      <c r="DS36" s="624"/>
      <c r="DT36" s="624"/>
      <c r="DU36" s="624"/>
      <c r="DV36" s="625"/>
      <c r="DW36" s="628">
        <v>17.399999999999999</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526743</v>
      </c>
      <c r="S37" s="624"/>
      <c r="T37" s="624"/>
      <c r="U37" s="624"/>
      <c r="V37" s="624"/>
      <c r="W37" s="624"/>
      <c r="X37" s="624"/>
      <c r="Y37" s="625"/>
      <c r="Z37" s="626">
        <v>1.9</v>
      </c>
      <c r="AA37" s="626"/>
      <c r="AB37" s="626"/>
      <c r="AC37" s="626"/>
      <c r="AD37" s="627">
        <v>4000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847543</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-2110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1839966</v>
      </c>
      <c r="CS37" s="655"/>
      <c r="CT37" s="655"/>
      <c r="CU37" s="655"/>
      <c r="CV37" s="655"/>
      <c r="CW37" s="655"/>
      <c r="CX37" s="655"/>
      <c r="CY37" s="656"/>
      <c r="CZ37" s="628">
        <v>7</v>
      </c>
      <c r="DA37" s="653"/>
      <c r="DB37" s="653"/>
      <c r="DC37" s="657"/>
      <c r="DD37" s="632">
        <v>1076822</v>
      </c>
      <c r="DE37" s="655"/>
      <c r="DF37" s="655"/>
      <c r="DG37" s="655"/>
      <c r="DH37" s="655"/>
      <c r="DI37" s="655"/>
      <c r="DJ37" s="655"/>
      <c r="DK37" s="656"/>
      <c r="DL37" s="632">
        <v>1049381</v>
      </c>
      <c r="DM37" s="655"/>
      <c r="DN37" s="655"/>
      <c r="DO37" s="655"/>
      <c r="DP37" s="655"/>
      <c r="DQ37" s="655"/>
      <c r="DR37" s="655"/>
      <c r="DS37" s="655"/>
      <c r="DT37" s="655"/>
      <c r="DU37" s="655"/>
      <c r="DV37" s="656"/>
      <c r="DW37" s="628">
        <v>7.6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2618399</v>
      </c>
      <c r="S38" s="624"/>
      <c r="T38" s="624"/>
      <c r="U38" s="624"/>
      <c r="V38" s="624"/>
      <c r="W38" s="624"/>
      <c r="X38" s="624"/>
      <c r="Y38" s="625"/>
      <c r="Z38" s="626">
        <v>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42785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4224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1540468</v>
      </c>
      <c r="CS38" s="624"/>
      <c r="CT38" s="624"/>
      <c r="CU38" s="624"/>
      <c r="CV38" s="624"/>
      <c r="CW38" s="624"/>
      <c r="CX38" s="624"/>
      <c r="CY38" s="625"/>
      <c r="CZ38" s="628">
        <v>5.8</v>
      </c>
      <c r="DA38" s="653"/>
      <c r="DB38" s="653"/>
      <c r="DC38" s="657"/>
      <c r="DD38" s="632">
        <v>1306120</v>
      </c>
      <c r="DE38" s="624"/>
      <c r="DF38" s="624"/>
      <c r="DG38" s="624"/>
      <c r="DH38" s="624"/>
      <c r="DI38" s="624"/>
      <c r="DJ38" s="624"/>
      <c r="DK38" s="625"/>
      <c r="DL38" s="632">
        <v>1284510</v>
      </c>
      <c r="DM38" s="624"/>
      <c r="DN38" s="624"/>
      <c r="DO38" s="624"/>
      <c r="DP38" s="624"/>
      <c r="DQ38" s="624"/>
      <c r="DR38" s="624"/>
      <c r="DS38" s="624"/>
      <c r="DT38" s="624"/>
      <c r="DU38" s="624"/>
      <c r="DV38" s="625"/>
      <c r="DW38" s="628">
        <v>9.3000000000000007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6339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2121808</v>
      </c>
      <c r="CS39" s="655"/>
      <c r="CT39" s="655"/>
      <c r="CU39" s="655"/>
      <c r="CV39" s="655"/>
      <c r="CW39" s="655"/>
      <c r="CX39" s="655"/>
      <c r="CY39" s="656"/>
      <c r="CZ39" s="628">
        <v>8.1</v>
      </c>
      <c r="DA39" s="653"/>
      <c r="DB39" s="653"/>
      <c r="DC39" s="657"/>
      <c r="DD39" s="632">
        <v>1603412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45199</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15146</v>
      </c>
      <c r="CS40" s="624"/>
      <c r="CT40" s="624"/>
      <c r="CU40" s="624"/>
      <c r="CV40" s="624"/>
      <c r="CW40" s="624"/>
      <c r="CX40" s="624"/>
      <c r="CY40" s="625"/>
      <c r="CZ40" s="628">
        <v>0.1</v>
      </c>
      <c r="DA40" s="653"/>
      <c r="DB40" s="653"/>
      <c r="DC40" s="657"/>
      <c r="DD40" s="632">
        <v>4000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27319831</v>
      </c>
      <c r="S41" s="696"/>
      <c r="T41" s="696"/>
      <c r="U41" s="696"/>
      <c r="V41" s="696"/>
      <c r="W41" s="696"/>
      <c r="X41" s="696"/>
      <c r="Y41" s="700"/>
      <c r="Z41" s="701">
        <v>100</v>
      </c>
      <c r="AA41" s="701"/>
      <c r="AB41" s="701"/>
      <c r="AC41" s="701"/>
      <c r="AD41" s="702">
        <v>13719645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246157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1294311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3861777</v>
      </c>
      <c r="CS42" s="655"/>
      <c r="CT42" s="655"/>
      <c r="CU42" s="655"/>
      <c r="CV42" s="655"/>
      <c r="CW42" s="655"/>
      <c r="CX42" s="655"/>
      <c r="CY42" s="656"/>
      <c r="CZ42" s="628">
        <v>14.7</v>
      </c>
      <c r="DA42" s="653"/>
      <c r="DB42" s="653"/>
      <c r="DC42" s="657"/>
      <c r="DD42" s="632">
        <v>507032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26297</v>
      </c>
      <c r="CS43" s="655"/>
      <c r="CT43" s="655"/>
      <c r="CU43" s="655"/>
      <c r="CV43" s="655"/>
      <c r="CW43" s="655"/>
      <c r="CX43" s="655"/>
      <c r="CY43" s="656"/>
      <c r="CZ43" s="628">
        <v>0.1</v>
      </c>
      <c r="DA43" s="653"/>
      <c r="DB43" s="653"/>
      <c r="DC43" s="657"/>
      <c r="DD43" s="632">
        <v>26297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3782746</v>
      </c>
      <c r="CS44" s="624"/>
      <c r="CT44" s="624"/>
      <c r="CU44" s="624"/>
      <c r="CV44" s="624"/>
      <c r="CW44" s="624"/>
      <c r="CX44" s="624"/>
      <c r="CY44" s="625"/>
      <c r="CZ44" s="628">
        <v>14.4</v>
      </c>
      <c r="DA44" s="629"/>
      <c r="DB44" s="629"/>
      <c r="DC44" s="635"/>
      <c r="DD44" s="632">
        <v>496533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1735074</v>
      </c>
      <c r="CS45" s="655"/>
      <c r="CT45" s="655"/>
      <c r="CU45" s="655"/>
      <c r="CV45" s="655"/>
      <c r="CW45" s="655"/>
      <c r="CX45" s="655"/>
      <c r="CY45" s="656"/>
      <c r="CZ45" s="628">
        <v>6.6</v>
      </c>
      <c r="DA45" s="653"/>
      <c r="DB45" s="653"/>
      <c r="DC45" s="657"/>
      <c r="DD45" s="632">
        <v>30232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1931814</v>
      </c>
      <c r="CS46" s="624"/>
      <c r="CT46" s="624"/>
      <c r="CU46" s="624"/>
      <c r="CV46" s="624"/>
      <c r="CW46" s="624"/>
      <c r="CX46" s="624"/>
      <c r="CY46" s="625"/>
      <c r="CZ46" s="628">
        <v>7.3</v>
      </c>
      <c r="DA46" s="629"/>
      <c r="DB46" s="629"/>
      <c r="DC46" s="635"/>
      <c r="DD46" s="632">
        <v>445539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79031</v>
      </c>
      <c r="CS47" s="655"/>
      <c r="CT47" s="655"/>
      <c r="CU47" s="655"/>
      <c r="CV47" s="655"/>
      <c r="CW47" s="655"/>
      <c r="CX47" s="655"/>
      <c r="CY47" s="656"/>
      <c r="CZ47" s="628">
        <v>0.3</v>
      </c>
      <c r="DA47" s="653"/>
      <c r="DB47" s="653"/>
      <c r="DC47" s="657"/>
      <c r="DD47" s="632">
        <v>10499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26351933</v>
      </c>
      <c r="CS49" s="682"/>
      <c r="CT49" s="682"/>
      <c r="CU49" s="682"/>
      <c r="CV49" s="682"/>
      <c r="CW49" s="682"/>
      <c r="CX49" s="682"/>
      <c r="CY49" s="711"/>
      <c r="CZ49" s="703">
        <v>100</v>
      </c>
      <c r="DA49" s="712"/>
      <c r="DB49" s="712"/>
      <c r="DC49" s="713"/>
      <c r="DD49" s="714">
        <v>16800521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QTdRgPj6eGoc2PzMqP4uXqei+qsKkPQMxGpPXamDDfGYk68O9yBhcJ0jXrVRUBQnEoEi/JzFd8xxatV+XuNcg==" saltValue="h9wTROg7DBne3lgIkleh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27340</v>
      </c>
      <c r="R7" s="753"/>
      <c r="S7" s="753"/>
      <c r="T7" s="753"/>
      <c r="U7" s="753"/>
      <c r="V7" s="753">
        <v>26373</v>
      </c>
      <c r="W7" s="753"/>
      <c r="X7" s="753"/>
      <c r="Y7" s="753"/>
      <c r="Z7" s="753"/>
      <c r="AA7" s="753">
        <v>967</v>
      </c>
      <c r="AB7" s="753"/>
      <c r="AC7" s="753"/>
      <c r="AD7" s="753"/>
      <c r="AE7" s="754"/>
      <c r="AF7" s="755">
        <v>702</v>
      </c>
      <c r="AG7" s="756"/>
      <c r="AH7" s="756"/>
      <c r="AI7" s="756"/>
      <c r="AJ7" s="757"/>
      <c r="AK7" s="758">
        <v>1108</v>
      </c>
      <c r="AL7" s="759"/>
      <c r="AM7" s="759"/>
      <c r="AN7" s="759"/>
      <c r="AO7" s="759"/>
      <c r="AP7" s="759">
        <v>25521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-10</v>
      </c>
      <c r="CI7" s="744"/>
      <c r="CJ7" s="744"/>
      <c r="CK7" s="744"/>
      <c r="CL7" s="745"/>
      <c r="CM7" s="743">
        <v>147</v>
      </c>
      <c r="CN7" s="744"/>
      <c r="CO7" s="744"/>
      <c r="CP7" s="744"/>
      <c r="CQ7" s="745"/>
      <c r="CR7" s="743">
        <v>5</v>
      </c>
      <c r="CS7" s="744"/>
      <c r="CT7" s="744"/>
      <c r="CU7" s="744"/>
      <c r="CV7" s="745"/>
      <c r="CW7" s="743">
        <v>22</v>
      </c>
      <c r="CX7" s="744"/>
      <c r="CY7" s="744"/>
      <c r="CZ7" s="744"/>
      <c r="DA7" s="745"/>
      <c r="DB7" s="743" t="s">
        <v>486</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27340</v>
      </c>
      <c r="R23" s="793"/>
      <c r="S23" s="793"/>
      <c r="T23" s="793"/>
      <c r="U23" s="793"/>
      <c r="V23" s="793">
        <v>26373</v>
      </c>
      <c r="W23" s="793"/>
      <c r="X23" s="793"/>
      <c r="Y23" s="793"/>
      <c r="Z23" s="793"/>
      <c r="AA23" s="793">
        <v>967</v>
      </c>
      <c r="AB23" s="793"/>
      <c r="AC23" s="793"/>
      <c r="AD23" s="793"/>
      <c r="AE23" s="794"/>
      <c r="AF23" s="795">
        <v>702</v>
      </c>
      <c r="AG23" s="793"/>
      <c r="AH23" s="793"/>
      <c r="AI23" s="793"/>
      <c r="AJ23" s="796"/>
      <c r="AK23" s="797"/>
      <c r="AL23" s="798"/>
      <c r="AM23" s="798"/>
      <c r="AN23" s="798"/>
      <c r="AO23" s="798"/>
      <c r="AP23" s="793">
        <v>25521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3350</v>
      </c>
      <c r="R28" s="823"/>
      <c r="S28" s="823"/>
      <c r="T28" s="823"/>
      <c r="U28" s="823"/>
      <c r="V28" s="823">
        <v>3335</v>
      </c>
      <c r="W28" s="823"/>
      <c r="X28" s="823"/>
      <c r="Y28" s="823"/>
      <c r="Z28" s="823"/>
      <c r="AA28" s="823">
        <v>15</v>
      </c>
      <c r="AB28" s="823"/>
      <c r="AC28" s="823"/>
      <c r="AD28" s="823"/>
      <c r="AE28" s="824"/>
      <c r="AF28" s="825">
        <v>15</v>
      </c>
      <c r="AG28" s="823"/>
      <c r="AH28" s="823"/>
      <c r="AI28" s="823"/>
      <c r="AJ28" s="826"/>
      <c r="AK28" s="827">
        <v>300</v>
      </c>
      <c r="AL28" s="828"/>
      <c r="AM28" s="828"/>
      <c r="AN28" s="828"/>
      <c r="AO28" s="828"/>
      <c r="AP28" s="828" t="s">
        <v>542</v>
      </c>
      <c r="AQ28" s="828"/>
      <c r="AR28" s="828"/>
      <c r="AS28" s="828"/>
      <c r="AT28" s="828"/>
      <c r="AU28" s="828" t="s">
        <v>542</v>
      </c>
      <c r="AV28" s="828"/>
      <c r="AW28" s="828"/>
      <c r="AX28" s="828"/>
      <c r="AY28" s="828"/>
      <c r="AZ28" s="829" t="s">
        <v>542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4535</v>
      </c>
      <c r="R29" s="784"/>
      <c r="S29" s="784"/>
      <c r="T29" s="784"/>
      <c r="U29" s="784"/>
      <c r="V29" s="784">
        <v>4438</v>
      </c>
      <c r="W29" s="784"/>
      <c r="X29" s="784"/>
      <c r="Y29" s="784"/>
      <c r="Z29" s="784"/>
      <c r="AA29" s="784">
        <v>97</v>
      </c>
      <c r="AB29" s="784"/>
      <c r="AC29" s="784"/>
      <c r="AD29" s="784"/>
      <c r="AE29" s="785"/>
      <c r="AF29" s="786">
        <v>97</v>
      </c>
      <c r="AG29" s="787"/>
      <c r="AH29" s="787"/>
      <c r="AI29" s="787"/>
      <c r="AJ29" s="788"/>
      <c r="AK29" s="834">
        <v>632</v>
      </c>
      <c r="AL29" s="830"/>
      <c r="AM29" s="830"/>
      <c r="AN29" s="830"/>
      <c r="AO29" s="830"/>
      <c r="AP29" s="830" t="s">
        <v>542</v>
      </c>
      <c r="AQ29" s="830"/>
      <c r="AR29" s="830"/>
      <c r="AS29" s="830"/>
      <c r="AT29" s="830"/>
      <c r="AU29" s="830" t="s">
        <v>542</v>
      </c>
      <c r="AV29" s="830"/>
      <c r="AW29" s="830"/>
      <c r="AX29" s="830"/>
      <c r="AY29" s="830"/>
      <c r="AZ29" s="831" t="s">
        <v>542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585</v>
      </c>
      <c r="R30" s="784"/>
      <c r="S30" s="784"/>
      <c r="T30" s="784"/>
      <c r="U30" s="784"/>
      <c r="V30" s="784">
        <v>572</v>
      </c>
      <c r="W30" s="784"/>
      <c r="X30" s="784"/>
      <c r="Y30" s="784"/>
      <c r="Z30" s="784"/>
      <c r="AA30" s="784">
        <v>13</v>
      </c>
      <c r="AB30" s="784"/>
      <c r="AC30" s="784"/>
      <c r="AD30" s="784"/>
      <c r="AE30" s="785"/>
      <c r="AF30" s="786">
        <v>13</v>
      </c>
      <c r="AG30" s="787"/>
      <c r="AH30" s="787"/>
      <c r="AI30" s="787"/>
      <c r="AJ30" s="788"/>
      <c r="AK30" s="834">
        <v>120</v>
      </c>
      <c r="AL30" s="830"/>
      <c r="AM30" s="830"/>
      <c r="AN30" s="830"/>
      <c r="AO30" s="830"/>
      <c r="AP30" s="830" t="s">
        <v>542</v>
      </c>
      <c r="AQ30" s="830"/>
      <c r="AR30" s="830"/>
      <c r="AS30" s="830"/>
      <c r="AT30" s="830"/>
      <c r="AU30" s="830" t="s">
        <v>542</v>
      </c>
      <c r="AV30" s="830"/>
      <c r="AW30" s="830"/>
      <c r="AX30" s="830"/>
      <c r="AY30" s="830"/>
      <c r="AZ30" s="831" t="s">
        <v>542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892</v>
      </c>
      <c r="R31" s="784"/>
      <c r="S31" s="784"/>
      <c r="T31" s="784"/>
      <c r="U31" s="784"/>
      <c r="V31" s="784">
        <v>855</v>
      </c>
      <c r="W31" s="784"/>
      <c r="X31" s="784"/>
      <c r="Y31" s="784"/>
      <c r="Z31" s="784"/>
      <c r="AA31" s="784">
        <v>37</v>
      </c>
      <c r="AB31" s="784"/>
      <c r="AC31" s="784"/>
      <c r="AD31" s="784"/>
      <c r="AE31" s="785"/>
      <c r="AF31" s="786">
        <v>922</v>
      </c>
      <c r="AG31" s="787"/>
      <c r="AH31" s="787"/>
      <c r="AI31" s="787"/>
      <c r="AJ31" s="788"/>
      <c r="AK31" s="834">
        <v>41</v>
      </c>
      <c r="AL31" s="830"/>
      <c r="AM31" s="830"/>
      <c r="AN31" s="830"/>
      <c r="AO31" s="830"/>
      <c r="AP31" s="830">
        <v>2998</v>
      </c>
      <c r="AQ31" s="830"/>
      <c r="AR31" s="830"/>
      <c r="AS31" s="830"/>
      <c r="AT31" s="830"/>
      <c r="AU31" s="830">
        <v>561</v>
      </c>
      <c r="AV31" s="830"/>
      <c r="AW31" s="830"/>
      <c r="AX31" s="830"/>
      <c r="AY31" s="830"/>
      <c r="AZ31" s="831" t="s">
        <v>542</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2040</v>
      </c>
      <c r="R32" s="784"/>
      <c r="S32" s="784"/>
      <c r="T32" s="784"/>
      <c r="U32" s="784"/>
      <c r="V32" s="784">
        <v>1923</v>
      </c>
      <c r="W32" s="784"/>
      <c r="X32" s="784"/>
      <c r="Y32" s="784"/>
      <c r="Z32" s="784"/>
      <c r="AA32" s="784">
        <v>117</v>
      </c>
      <c r="AB32" s="784"/>
      <c r="AC32" s="784"/>
      <c r="AD32" s="784"/>
      <c r="AE32" s="785"/>
      <c r="AF32" s="786">
        <v>83</v>
      </c>
      <c r="AG32" s="787"/>
      <c r="AH32" s="787"/>
      <c r="AI32" s="787"/>
      <c r="AJ32" s="788"/>
      <c r="AK32" s="834">
        <v>846</v>
      </c>
      <c r="AL32" s="830"/>
      <c r="AM32" s="830"/>
      <c r="AN32" s="830"/>
      <c r="AO32" s="830"/>
      <c r="AP32" s="830">
        <v>12479</v>
      </c>
      <c r="AQ32" s="830"/>
      <c r="AR32" s="830"/>
      <c r="AS32" s="830"/>
      <c r="AT32" s="830"/>
      <c r="AU32" s="830">
        <v>9709</v>
      </c>
      <c r="AV32" s="830"/>
      <c r="AW32" s="830"/>
      <c r="AX32" s="830"/>
      <c r="AY32" s="830"/>
      <c r="AZ32" s="831" t="s">
        <v>542</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1129</v>
      </c>
      <c r="AG63" s="844"/>
      <c r="AH63" s="844"/>
      <c r="AI63" s="844"/>
      <c r="AJ63" s="845"/>
      <c r="AK63" s="846"/>
      <c r="AL63" s="841"/>
      <c r="AM63" s="841"/>
      <c r="AN63" s="841"/>
      <c r="AO63" s="841"/>
      <c r="AP63" s="844">
        <v>15477</v>
      </c>
      <c r="AQ63" s="844"/>
      <c r="AR63" s="844"/>
      <c r="AS63" s="844"/>
      <c r="AT63" s="844"/>
      <c r="AU63" s="844">
        <v>10270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543</v>
      </c>
      <c r="C68" s="870"/>
      <c r="D68" s="870"/>
      <c r="E68" s="870"/>
      <c r="F68" s="870"/>
      <c r="G68" s="870"/>
      <c r="H68" s="870"/>
      <c r="I68" s="870"/>
      <c r="J68" s="870"/>
      <c r="K68" s="870"/>
      <c r="L68" s="870"/>
      <c r="M68" s="870"/>
      <c r="N68" s="870"/>
      <c r="O68" s="870"/>
      <c r="P68" s="871"/>
      <c r="Q68" s="872">
        <v>3712</v>
      </c>
      <c r="R68" s="866"/>
      <c r="S68" s="866"/>
      <c r="T68" s="866"/>
      <c r="U68" s="866"/>
      <c r="V68" s="866">
        <v>3275</v>
      </c>
      <c r="W68" s="866"/>
      <c r="X68" s="866"/>
      <c r="Y68" s="866"/>
      <c r="Z68" s="866"/>
      <c r="AA68" s="866">
        <v>437</v>
      </c>
      <c r="AB68" s="866"/>
      <c r="AC68" s="866"/>
      <c r="AD68" s="866"/>
      <c r="AE68" s="866"/>
      <c r="AF68" s="866">
        <v>437</v>
      </c>
      <c r="AG68" s="866"/>
      <c r="AH68" s="866"/>
      <c r="AI68" s="866"/>
      <c r="AJ68" s="866"/>
      <c r="AK68" s="866">
        <v>64</v>
      </c>
      <c r="AL68" s="866"/>
      <c r="AM68" s="866"/>
      <c r="AN68" s="866"/>
      <c r="AO68" s="866"/>
      <c r="AP68" s="866" t="s">
        <v>486</v>
      </c>
      <c r="AQ68" s="866"/>
      <c r="AR68" s="866"/>
      <c r="AS68" s="866"/>
      <c r="AT68" s="866"/>
      <c r="AU68" s="866" t="s">
        <v>486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544</v>
      </c>
      <c r="C69" s="874"/>
      <c r="D69" s="874"/>
      <c r="E69" s="874"/>
      <c r="F69" s="874"/>
      <c r="G69" s="874"/>
      <c r="H69" s="874"/>
      <c r="I69" s="874"/>
      <c r="J69" s="874"/>
      <c r="K69" s="874"/>
      <c r="L69" s="874"/>
      <c r="M69" s="874"/>
      <c r="N69" s="874"/>
      <c r="O69" s="874"/>
      <c r="P69" s="875"/>
      <c r="Q69" s="876">
        <v>80</v>
      </c>
      <c r="R69" s="830"/>
      <c r="S69" s="830"/>
      <c r="T69" s="830"/>
      <c r="U69" s="830"/>
      <c r="V69" s="830">
        <v>77</v>
      </c>
      <c r="W69" s="830"/>
      <c r="X69" s="830"/>
      <c r="Y69" s="830"/>
      <c r="Z69" s="830"/>
      <c r="AA69" s="830">
        <v>2</v>
      </c>
      <c r="AB69" s="830"/>
      <c r="AC69" s="830"/>
      <c r="AD69" s="830"/>
      <c r="AE69" s="830"/>
      <c r="AF69" s="830">
        <v>2</v>
      </c>
      <c r="AG69" s="830"/>
      <c r="AH69" s="830"/>
      <c r="AI69" s="830"/>
      <c r="AJ69" s="830"/>
      <c r="AK69" s="830" t="s">
        <v>553</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545</v>
      </c>
      <c r="C70" s="874"/>
      <c r="D70" s="874"/>
      <c r="E70" s="874"/>
      <c r="F70" s="874"/>
      <c r="G70" s="874"/>
      <c r="H70" s="874"/>
      <c r="I70" s="874"/>
      <c r="J70" s="874"/>
      <c r="K70" s="874"/>
      <c r="L70" s="874"/>
      <c r="M70" s="874"/>
      <c r="N70" s="874"/>
      <c r="O70" s="874"/>
      <c r="P70" s="875"/>
      <c r="Q70" s="876">
        <v>171</v>
      </c>
      <c r="R70" s="830"/>
      <c r="S70" s="830"/>
      <c r="T70" s="830"/>
      <c r="U70" s="830"/>
      <c r="V70" s="830">
        <v>154</v>
      </c>
      <c r="W70" s="830"/>
      <c r="X70" s="830"/>
      <c r="Y70" s="830"/>
      <c r="Z70" s="830"/>
      <c r="AA70" s="830">
        <v>16</v>
      </c>
      <c r="AB70" s="830"/>
      <c r="AC70" s="830"/>
      <c r="AD70" s="830"/>
      <c r="AE70" s="830"/>
      <c r="AF70" s="830">
        <v>16</v>
      </c>
      <c r="AG70" s="830"/>
      <c r="AH70" s="830"/>
      <c r="AI70" s="830"/>
      <c r="AJ70" s="830"/>
      <c r="AK70" s="830" t="s">
        <v>553</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546</v>
      </c>
      <c r="C71" s="874"/>
      <c r="D71" s="874"/>
      <c r="E71" s="874"/>
      <c r="F71" s="874"/>
      <c r="G71" s="874"/>
      <c r="H71" s="874"/>
      <c r="I71" s="874"/>
      <c r="J71" s="874"/>
      <c r="K71" s="874"/>
      <c r="L71" s="874"/>
      <c r="M71" s="874"/>
      <c r="N71" s="874"/>
      <c r="O71" s="874"/>
      <c r="P71" s="875"/>
      <c r="Q71" s="876">
        <v>196156</v>
      </c>
      <c r="R71" s="830"/>
      <c r="S71" s="830"/>
      <c r="T71" s="830"/>
      <c r="U71" s="830"/>
      <c r="V71" s="830">
        <v>192212</v>
      </c>
      <c r="W71" s="830"/>
      <c r="X71" s="830"/>
      <c r="Y71" s="830"/>
      <c r="Z71" s="830"/>
      <c r="AA71" s="830">
        <v>3944</v>
      </c>
      <c r="AB71" s="830"/>
      <c r="AC71" s="830"/>
      <c r="AD71" s="830"/>
      <c r="AE71" s="830"/>
      <c r="AF71" s="830">
        <v>3944</v>
      </c>
      <c r="AG71" s="830"/>
      <c r="AH71" s="830"/>
      <c r="AI71" s="830"/>
      <c r="AJ71" s="830"/>
      <c r="AK71" s="830">
        <v>1663</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547</v>
      </c>
      <c r="C72" s="874"/>
      <c r="D72" s="874"/>
      <c r="E72" s="874"/>
      <c r="F72" s="874"/>
      <c r="G72" s="874"/>
      <c r="H72" s="874"/>
      <c r="I72" s="874"/>
      <c r="J72" s="874"/>
      <c r="K72" s="874"/>
      <c r="L72" s="874"/>
      <c r="M72" s="874"/>
      <c r="N72" s="874"/>
      <c r="O72" s="874"/>
      <c r="P72" s="875"/>
      <c r="Q72" s="876">
        <v>5022</v>
      </c>
      <c r="R72" s="830"/>
      <c r="S72" s="830"/>
      <c r="T72" s="830"/>
      <c r="U72" s="830"/>
      <c r="V72" s="830">
        <v>4888</v>
      </c>
      <c r="W72" s="830"/>
      <c r="X72" s="830"/>
      <c r="Y72" s="830"/>
      <c r="Z72" s="830"/>
      <c r="AA72" s="830">
        <v>134</v>
      </c>
      <c r="AB72" s="830"/>
      <c r="AC72" s="830"/>
      <c r="AD72" s="830"/>
      <c r="AE72" s="830"/>
      <c r="AF72" s="830">
        <v>134</v>
      </c>
      <c r="AG72" s="830"/>
      <c r="AH72" s="830"/>
      <c r="AI72" s="830"/>
      <c r="AJ72" s="830"/>
      <c r="AK72" s="830">
        <v>167</v>
      </c>
      <c r="AL72" s="830"/>
      <c r="AM72" s="830"/>
      <c r="AN72" s="830"/>
      <c r="AO72" s="830"/>
      <c r="AP72" s="830">
        <v>2326</v>
      </c>
      <c r="AQ72" s="830"/>
      <c r="AR72" s="830"/>
      <c r="AS72" s="830"/>
      <c r="AT72" s="830"/>
      <c r="AU72" s="830">
        <v>514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548</v>
      </c>
      <c r="C73" s="874"/>
      <c r="D73" s="874"/>
      <c r="E73" s="874"/>
      <c r="F73" s="874"/>
      <c r="G73" s="874"/>
      <c r="H73" s="874"/>
      <c r="I73" s="874"/>
      <c r="J73" s="874"/>
      <c r="K73" s="874"/>
      <c r="L73" s="874"/>
      <c r="M73" s="874"/>
      <c r="N73" s="874"/>
      <c r="O73" s="874"/>
      <c r="P73" s="875"/>
      <c r="Q73" s="876">
        <v>5230</v>
      </c>
      <c r="R73" s="830"/>
      <c r="S73" s="830"/>
      <c r="T73" s="830"/>
      <c r="U73" s="830"/>
      <c r="V73" s="830">
        <v>5080</v>
      </c>
      <c r="W73" s="830"/>
      <c r="X73" s="830"/>
      <c r="Y73" s="830"/>
      <c r="Z73" s="830"/>
      <c r="AA73" s="830">
        <v>151</v>
      </c>
      <c r="AB73" s="830"/>
      <c r="AC73" s="830"/>
      <c r="AD73" s="830"/>
      <c r="AE73" s="830"/>
      <c r="AF73" s="830">
        <v>151</v>
      </c>
      <c r="AG73" s="830"/>
      <c r="AH73" s="830"/>
      <c r="AI73" s="830"/>
      <c r="AJ73" s="830"/>
      <c r="AK73" s="830">
        <v>87</v>
      </c>
      <c r="AL73" s="830"/>
      <c r="AM73" s="830"/>
      <c r="AN73" s="830"/>
      <c r="AO73" s="830"/>
      <c r="AP73" s="830">
        <v>699</v>
      </c>
      <c r="AQ73" s="830"/>
      <c r="AR73" s="830"/>
      <c r="AS73" s="830"/>
      <c r="AT73" s="830"/>
      <c r="AU73" s="830">
        <v>201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549</v>
      </c>
      <c r="C74" s="874"/>
      <c r="D74" s="874"/>
      <c r="E74" s="874"/>
      <c r="F74" s="874"/>
      <c r="G74" s="874"/>
      <c r="H74" s="874"/>
      <c r="I74" s="874"/>
      <c r="J74" s="874"/>
      <c r="K74" s="874"/>
      <c r="L74" s="874"/>
      <c r="M74" s="874"/>
      <c r="N74" s="874"/>
      <c r="O74" s="874"/>
      <c r="P74" s="875"/>
      <c r="Q74" s="876">
        <v>2650</v>
      </c>
      <c r="R74" s="830"/>
      <c r="S74" s="830"/>
      <c r="T74" s="830"/>
      <c r="U74" s="830"/>
      <c r="V74" s="830">
        <v>2266</v>
      </c>
      <c r="W74" s="830"/>
      <c r="X74" s="830"/>
      <c r="Y74" s="830"/>
      <c r="Z74" s="830"/>
      <c r="AA74" s="830">
        <v>384</v>
      </c>
      <c r="AB74" s="830"/>
      <c r="AC74" s="830"/>
      <c r="AD74" s="830"/>
      <c r="AE74" s="830"/>
      <c r="AF74" s="830">
        <v>384</v>
      </c>
      <c r="AG74" s="830"/>
      <c r="AH74" s="830"/>
      <c r="AI74" s="830"/>
      <c r="AJ74" s="830"/>
      <c r="AK74" s="830" t="s">
        <v>554</v>
      </c>
      <c r="AL74" s="830"/>
      <c r="AM74" s="830"/>
      <c r="AN74" s="830"/>
      <c r="AO74" s="830"/>
      <c r="AP74" s="830">
        <v>9451</v>
      </c>
      <c r="AQ74" s="830"/>
      <c r="AR74" s="830"/>
      <c r="AS74" s="830"/>
      <c r="AT74" s="830"/>
      <c r="AU74" s="830" t="s">
        <v>486</v>
      </c>
      <c r="AV74" s="830"/>
      <c r="AW74" s="830"/>
      <c r="AX74" s="830"/>
      <c r="AY74" s="830"/>
      <c r="AZ74" s="832" t="s">
        <v>551</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550</v>
      </c>
      <c r="C75" s="874"/>
      <c r="D75" s="874"/>
      <c r="E75" s="874"/>
      <c r="F75" s="874"/>
      <c r="G75" s="874"/>
      <c r="H75" s="874"/>
      <c r="I75" s="874"/>
      <c r="J75" s="874"/>
      <c r="K75" s="874"/>
      <c r="L75" s="874"/>
      <c r="M75" s="874"/>
      <c r="N75" s="874"/>
      <c r="O75" s="874"/>
      <c r="P75" s="875"/>
      <c r="Q75" s="877">
        <v>0</v>
      </c>
      <c r="R75" s="878"/>
      <c r="S75" s="878"/>
      <c r="T75" s="878"/>
      <c r="U75" s="834"/>
      <c r="V75" s="879">
        <v>0</v>
      </c>
      <c r="W75" s="878"/>
      <c r="X75" s="878"/>
      <c r="Y75" s="878"/>
      <c r="Z75" s="834"/>
      <c r="AA75" s="879">
        <v>0</v>
      </c>
      <c r="AB75" s="878"/>
      <c r="AC75" s="878"/>
      <c r="AD75" s="878"/>
      <c r="AE75" s="834"/>
      <c r="AF75" s="879">
        <v>0</v>
      </c>
      <c r="AG75" s="878"/>
      <c r="AH75" s="878"/>
      <c r="AI75" s="878"/>
      <c r="AJ75" s="834"/>
      <c r="AK75" s="879">
        <v>0</v>
      </c>
      <c r="AL75" s="878"/>
      <c r="AM75" s="878"/>
      <c r="AN75" s="878"/>
      <c r="AO75" s="834"/>
      <c r="AP75" s="879" t="s">
        <v>486</v>
      </c>
      <c r="AQ75" s="878"/>
      <c r="AR75" s="878"/>
      <c r="AS75" s="878"/>
      <c r="AT75" s="834"/>
      <c r="AU75" s="879" t="s">
        <v>486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5068</v>
      </c>
      <c r="AG88" s="844"/>
      <c r="AH88" s="844"/>
      <c r="AI88" s="844"/>
      <c r="AJ88" s="844"/>
      <c r="AK88" s="841"/>
      <c r="AL88" s="841"/>
      <c r="AM88" s="841"/>
      <c r="AN88" s="841"/>
      <c r="AO88" s="841"/>
      <c r="AP88" s="844">
        <v>12476</v>
      </c>
      <c r="AQ88" s="844"/>
      <c r="AR88" s="844"/>
      <c r="AS88" s="844"/>
      <c r="AT88" s="844"/>
      <c r="AU88" s="844">
        <v>715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v>22</v>
      </c>
      <c r="CX102" s="852"/>
      <c r="CY102" s="852"/>
      <c r="CZ102" s="852"/>
      <c r="DA102" s="891"/>
      <c r="DB102" s="890" t="s">
        <v>553</v>
      </c>
      <c r="DC102" s="852"/>
      <c r="DD102" s="852"/>
      <c r="DE102" s="852"/>
      <c r="DF102" s="891"/>
      <c r="DG102" s="890" t="s">
        <v>486</v>
      </c>
      <c r="DH102" s="852"/>
      <c r="DI102" s="852"/>
      <c r="DJ102" s="852"/>
      <c r="DK102" s="891"/>
      <c r="DL102" s="890" t="s">
        <v>486</v>
      </c>
      <c r="DM102" s="852"/>
      <c r="DN102" s="852"/>
      <c r="DO102" s="852"/>
      <c r="DP102" s="891"/>
      <c r="DQ102" s="890" t="s">
        <v>486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2072477</v>
      </c>
      <c r="AB110" s="900"/>
      <c r="AC110" s="900"/>
      <c r="AD110" s="900"/>
      <c r="AE110" s="901"/>
      <c r="AF110" s="902">
        <v>2083758</v>
      </c>
      <c r="AG110" s="900"/>
      <c r="AH110" s="900"/>
      <c r="AI110" s="900"/>
      <c r="AJ110" s="901"/>
      <c r="AK110" s="902">
        <v>2186099</v>
      </c>
      <c r="AL110" s="900"/>
      <c r="AM110" s="900"/>
      <c r="AN110" s="900"/>
      <c r="AO110" s="901"/>
      <c r="AP110" s="903">
        <v>19.899999999999999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25646215</v>
      </c>
      <c r="BR110" s="931"/>
      <c r="BS110" s="931"/>
      <c r="BT110" s="931"/>
      <c r="BU110" s="931"/>
      <c r="BV110" s="931">
        <v>25410500</v>
      </c>
      <c r="BW110" s="931"/>
      <c r="BX110" s="931"/>
      <c r="BY110" s="931"/>
      <c r="BZ110" s="931"/>
      <c r="CA110" s="931">
        <v>25520967</v>
      </c>
      <c r="CB110" s="931"/>
      <c r="CC110" s="931"/>
      <c r="CD110" s="931"/>
      <c r="CE110" s="931"/>
      <c r="CF110" s="944">
        <v>232</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13825</v>
      </c>
      <c r="BR111" s="926"/>
      <c r="BS111" s="926"/>
      <c r="BT111" s="926"/>
      <c r="BU111" s="926"/>
      <c r="BV111" s="926">
        <v>11060</v>
      </c>
      <c r="BW111" s="926"/>
      <c r="BX111" s="926"/>
      <c r="BY111" s="926"/>
      <c r="BZ111" s="926"/>
      <c r="CA111" s="926">
        <v>8295</v>
      </c>
      <c r="CB111" s="926"/>
      <c r="CC111" s="926"/>
      <c r="CD111" s="926"/>
      <c r="CE111" s="926"/>
      <c r="CF111" s="920">
        <v>0.1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11123276</v>
      </c>
      <c r="BR112" s="926"/>
      <c r="BS112" s="926"/>
      <c r="BT112" s="926"/>
      <c r="BU112" s="926"/>
      <c r="BV112" s="926">
        <v>10358588</v>
      </c>
      <c r="BW112" s="926"/>
      <c r="BX112" s="926"/>
      <c r="BY112" s="926"/>
      <c r="BZ112" s="926"/>
      <c r="CA112" s="926">
        <v>10269626</v>
      </c>
      <c r="CB112" s="926"/>
      <c r="CC112" s="926"/>
      <c r="CD112" s="926"/>
      <c r="CE112" s="926"/>
      <c r="CF112" s="920">
        <v>93.3</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1143577</v>
      </c>
      <c r="AB113" s="938"/>
      <c r="AC113" s="938"/>
      <c r="AD113" s="938"/>
      <c r="AE113" s="939"/>
      <c r="AF113" s="940">
        <v>1075949</v>
      </c>
      <c r="AG113" s="938"/>
      <c r="AH113" s="938"/>
      <c r="AI113" s="938"/>
      <c r="AJ113" s="939"/>
      <c r="AK113" s="940">
        <v>822387</v>
      </c>
      <c r="AL113" s="938"/>
      <c r="AM113" s="938"/>
      <c r="AN113" s="938"/>
      <c r="AO113" s="939"/>
      <c r="AP113" s="941">
        <v>7.5</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259050</v>
      </c>
      <c r="BR113" s="926"/>
      <c r="BS113" s="926"/>
      <c r="BT113" s="926"/>
      <c r="BU113" s="926"/>
      <c r="BV113" s="926">
        <v>395561</v>
      </c>
      <c r="BW113" s="926"/>
      <c r="BX113" s="926"/>
      <c r="BY113" s="926"/>
      <c r="BZ113" s="926"/>
      <c r="CA113" s="926">
        <v>714435</v>
      </c>
      <c r="CB113" s="926"/>
      <c r="CC113" s="926"/>
      <c r="CD113" s="926"/>
      <c r="CE113" s="926"/>
      <c r="CF113" s="920">
        <v>6.5</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27903</v>
      </c>
      <c r="AB114" s="959"/>
      <c r="AC114" s="959"/>
      <c r="AD114" s="959"/>
      <c r="AE114" s="960"/>
      <c r="AF114" s="961">
        <v>28910</v>
      </c>
      <c r="AG114" s="959"/>
      <c r="AH114" s="959"/>
      <c r="AI114" s="959"/>
      <c r="AJ114" s="960"/>
      <c r="AK114" s="961">
        <v>29687</v>
      </c>
      <c r="AL114" s="959"/>
      <c r="AM114" s="959"/>
      <c r="AN114" s="959"/>
      <c r="AO114" s="960"/>
      <c r="AP114" s="962">
        <v>0.3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3169374</v>
      </c>
      <c r="BR114" s="926"/>
      <c r="BS114" s="926"/>
      <c r="BT114" s="926"/>
      <c r="BU114" s="926"/>
      <c r="BV114" s="926">
        <v>3186987</v>
      </c>
      <c r="BW114" s="926"/>
      <c r="BX114" s="926"/>
      <c r="BY114" s="926"/>
      <c r="BZ114" s="926"/>
      <c r="CA114" s="926">
        <v>3128985</v>
      </c>
      <c r="CB114" s="926"/>
      <c r="CC114" s="926"/>
      <c r="CD114" s="926"/>
      <c r="CE114" s="926"/>
      <c r="CF114" s="920">
        <v>28.4</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4134</v>
      </c>
      <c r="AB115" s="938"/>
      <c r="AC115" s="938"/>
      <c r="AD115" s="938"/>
      <c r="AE115" s="939"/>
      <c r="AF115" s="940">
        <v>2765</v>
      </c>
      <c r="AG115" s="938"/>
      <c r="AH115" s="938"/>
      <c r="AI115" s="938"/>
      <c r="AJ115" s="939"/>
      <c r="AK115" s="940">
        <v>2765</v>
      </c>
      <c r="AL115" s="938"/>
      <c r="AM115" s="938"/>
      <c r="AN115" s="938"/>
      <c r="AO115" s="939"/>
      <c r="AP115" s="941">
        <v>0</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13825</v>
      </c>
      <c r="DH116" s="959"/>
      <c r="DI116" s="959"/>
      <c r="DJ116" s="959"/>
      <c r="DK116" s="960"/>
      <c r="DL116" s="961">
        <v>11060</v>
      </c>
      <c r="DM116" s="959"/>
      <c r="DN116" s="959"/>
      <c r="DO116" s="959"/>
      <c r="DP116" s="960"/>
      <c r="DQ116" s="961">
        <v>8295</v>
      </c>
      <c r="DR116" s="959"/>
      <c r="DS116" s="959"/>
      <c r="DT116" s="959"/>
      <c r="DU116" s="960"/>
      <c r="DV116" s="962">
        <v>0.1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3248091</v>
      </c>
      <c r="AB117" s="979"/>
      <c r="AC117" s="979"/>
      <c r="AD117" s="979"/>
      <c r="AE117" s="980"/>
      <c r="AF117" s="981">
        <v>3191382</v>
      </c>
      <c r="AG117" s="979"/>
      <c r="AH117" s="979"/>
      <c r="AI117" s="979"/>
      <c r="AJ117" s="980"/>
      <c r="AK117" s="981">
        <v>3040938</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40211740</v>
      </c>
      <c r="BR119" s="1000"/>
      <c r="BS119" s="1000"/>
      <c r="BT119" s="1000"/>
      <c r="BU119" s="1000"/>
      <c r="BV119" s="1000">
        <v>39362696</v>
      </c>
      <c r="BW119" s="1000"/>
      <c r="BX119" s="1000"/>
      <c r="BY119" s="1000"/>
      <c r="BZ119" s="1000"/>
      <c r="CA119" s="1000">
        <v>39642308</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14404782</v>
      </c>
      <c r="BR120" s="931"/>
      <c r="BS120" s="931"/>
      <c r="BT120" s="931"/>
      <c r="BU120" s="931"/>
      <c r="BV120" s="931">
        <v>15433120</v>
      </c>
      <c r="BW120" s="931"/>
      <c r="BX120" s="931"/>
      <c r="BY120" s="931"/>
      <c r="BZ120" s="931"/>
      <c r="CA120" s="931">
        <v>16685436</v>
      </c>
      <c r="CB120" s="931"/>
      <c r="CC120" s="931"/>
      <c r="CD120" s="931"/>
      <c r="CE120" s="931"/>
      <c r="CF120" s="944">
        <v>151.69999999999999</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10611635</v>
      </c>
      <c r="DH120" s="931"/>
      <c r="DI120" s="931"/>
      <c r="DJ120" s="931"/>
      <c r="DK120" s="931"/>
      <c r="DL120" s="931">
        <v>9766000</v>
      </c>
      <c r="DM120" s="931"/>
      <c r="DN120" s="931"/>
      <c r="DO120" s="931"/>
      <c r="DP120" s="931"/>
      <c r="DQ120" s="931">
        <v>9709026</v>
      </c>
      <c r="DR120" s="931"/>
      <c r="DS120" s="931"/>
      <c r="DT120" s="931"/>
      <c r="DU120" s="931"/>
      <c r="DV120" s="932">
        <v>88.3</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831292</v>
      </c>
      <c r="BR121" s="926"/>
      <c r="BS121" s="926"/>
      <c r="BT121" s="926"/>
      <c r="BU121" s="926"/>
      <c r="BV121" s="926">
        <v>770303</v>
      </c>
      <c r="BW121" s="926"/>
      <c r="BX121" s="926"/>
      <c r="BY121" s="926"/>
      <c r="BZ121" s="926"/>
      <c r="CA121" s="926">
        <v>863049</v>
      </c>
      <c r="CB121" s="926"/>
      <c r="CC121" s="926"/>
      <c r="CD121" s="926"/>
      <c r="CE121" s="926"/>
      <c r="CF121" s="920">
        <v>7.8</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511641</v>
      </c>
      <c r="DH121" s="926"/>
      <c r="DI121" s="926"/>
      <c r="DJ121" s="926"/>
      <c r="DK121" s="926"/>
      <c r="DL121" s="926">
        <v>592588</v>
      </c>
      <c r="DM121" s="926"/>
      <c r="DN121" s="926"/>
      <c r="DO121" s="926"/>
      <c r="DP121" s="926"/>
      <c r="DQ121" s="926">
        <v>560600</v>
      </c>
      <c r="DR121" s="926"/>
      <c r="DS121" s="926"/>
      <c r="DT121" s="926"/>
      <c r="DU121" s="926"/>
      <c r="DV121" s="927">
        <v>5.0999999999999996</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30206996</v>
      </c>
      <c r="BR122" s="1000"/>
      <c r="BS122" s="1000"/>
      <c r="BT122" s="1000"/>
      <c r="BU122" s="1000"/>
      <c r="BV122" s="1000">
        <v>28913960</v>
      </c>
      <c r="BW122" s="1000"/>
      <c r="BX122" s="1000"/>
      <c r="BY122" s="1000"/>
      <c r="BZ122" s="1000"/>
      <c r="CA122" s="1000">
        <v>27751868</v>
      </c>
      <c r="CB122" s="1000"/>
      <c r="CC122" s="1000"/>
      <c r="CD122" s="1000"/>
      <c r="CE122" s="1000"/>
      <c r="CF122" s="1017">
        <v>252.3</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2765</v>
      </c>
      <c r="AB123" s="959"/>
      <c r="AC123" s="959"/>
      <c r="AD123" s="959"/>
      <c r="AE123" s="960"/>
      <c r="AF123" s="961">
        <v>2765</v>
      </c>
      <c r="AG123" s="959"/>
      <c r="AH123" s="959"/>
      <c r="AI123" s="959"/>
      <c r="AJ123" s="960"/>
      <c r="AK123" s="961">
        <v>2765</v>
      </c>
      <c r="AL123" s="959"/>
      <c r="AM123" s="959"/>
      <c r="AN123" s="959"/>
      <c r="AO123" s="960"/>
      <c r="AP123" s="962">
        <v>0</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45443070</v>
      </c>
      <c r="BR123" s="1064"/>
      <c r="BS123" s="1064"/>
      <c r="BT123" s="1064"/>
      <c r="BU123" s="1064"/>
      <c r="BV123" s="1064">
        <v>45117383</v>
      </c>
      <c r="BW123" s="1064"/>
      <c r="BX123" s="1064"/>
      <c r="BY123" s="1064"/>
      <c r="BZ123" s="1064"/>
      <c r="CA123" s="1064">
        <v>45300353</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1369</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76395</v>
      </c>
      <c r="AB128" s="1046"/>
      <c r="AC128" s="1046"/>
      <c r="AD128" s="1046"/>
      <c r="AE128" s="1047"/>
      <c r="AF128" s="1048">
        <v>78478</v>
      </c>
      <c r="AG128" s="1046"/>
      <c r="AH128" s="1046"/>
      <c r="AI128" s="1046"/>
      <c r="AJ128" s="1047"/>
      <c r="AK128" s="1048">
        <v>224026</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12.9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13112427</v>
      </c>
      <c r="AB129" s="959"/>
      <c r="AC129" s="959"/>
      <c r="AD129" s="959"/>
      <c r="AE129" s="960"/>
      <c r="AF129" s="961">
        <v>13293332</v>
      </c>
      <c r="AG129" s="959"/>
      <c r="AH129" s="959"/>
      <c r="AI129" s="959"/>
      <c r="AJ129" s="960"/>
      <c r="AK129" s="961">
        <v>13502750</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17.899999999999999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2631258</v>
      </c>
      <c r="AB130" s="959"/>
      <c r="AC130" s="959"/>
      <c r="AD130" s="959"/>
      <c r="AE130" s="960"/>
      <c r="AF130" s="961">
        <v>2647228</v>
      </c>
      <c r="AG130" s="959"/>
      <c r="AH130" s="959"/>
      <c r="AI130" s="959"/>
      <c r="AJ130" s="960"/>
      <c r="AK130" s="961">
        <v>2501363</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4.0999999999999996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10481169</v>
      </c>
      <c r="AB131" s="986"/>
      <c r="AC131" s="986"/>
      <c r="AD131" s="986"/>
      <c r="AE131" s="987"/>
      <c r="AF131" s="985">
        <v>10646104</v>
      </c>
      <c r="AG131" s="986"/>
      <c r="AH131" s="986"/>
      <c r="AI131" s="986"/>
      <c r="AJ131" s="987"/>
      <c r="AK131" s="985">
        <v>11001387</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5.1562759839999996</v>
      </c>
      <c r="AB132" s="1097"/>
      <c r="AC132" s="1097"/>
      <c r="AD132" s="1097"/>
      <c r="AE132" s="1098"/>
      <c r="AF132" s="1099">
        <v>4.3741447579999999</v>
      </c>
      <c r="AG132" s="1097"/>
      <c r="AH132" s="1097"/>
      <c r="AI132" s="1097"/>
      <c r="AJ132" s="1098"/>
      <c r="AK132" s="1099">
        <v>2.8682684460000001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5</v>
      </c>
      <c r="AB133" s="1080"/>
      <c r="AC133" s="1080"/>
      <c r="AD133" s="1080"/>
      <c r="AE133" s="1081"/>
      <c r="AF133" s="1079">
        <v>4.8</v>
      </c>
      <c r="AG133" s="1080"/>
      <c r="AH133" s="1080"/>
      <c r="AI133" s="1080"/>
      <c r="AJ133" s="1081"/>
      <c r="AK133" s="1079">
        <v>4.0999999999999996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4h6Oh0oqoFoLNYr0vl6LlFmLxQT2dW33jR1v+R8I45Ji87viggkeFHcILcf+ymzzUmkGHDTg3zbhpR1EkLxFA==" saltValue="DNF5R1NNdmzT3ErAB5GYL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3QKzZ2CzFuHyAhkvmv2tDjxxIUvcRfwwjTCzCySqHlUqxXTnvjUNpE3vbSkijxqmePM0podANNHIG0IVGBx5Ng==" saltValue="2zc2SZrDtpe4Vbjugw/j0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0tM0jr7q0eiCuAoIN8ubQCH2ZlpRnNR6E8KIuLEFBsFD+YWpdo3K+/ux3qpmvZNIlhCaqbfJt+pyeX6lbKlNw==" saltValue="JzzUMyBCSBEjAgL2VfIE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4122931</v>
      </c>
      <c r="AP9" s="269">
        <v>111648</v>
      </c>
      <c r="AQ9" s="270">
        <v>98214</v>
      </c>
      <c r="AR9" s="271">
        <v>13.7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543893</v>
      </c>
      <c r="AP10" s="272">
        <v>14728</v>
      </c>
      <c r="AQ10" s="273">
        <v>8330</v>
      </c>
      <c r="AR10" s="274">
        <v>76.8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7249</v>
      </c>
      <c r="AP11" s="272">
        <v>196</v>
      </c>
      <c r="AQ11" s="273">
        <v>2236</v>
      </c>
      <c r="AR11" s="274">
        <v>-91.2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12</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110103</v>
      </c>
      <c r="AP13" s="272">
        <v>2982</v>
      </c>
      <c r="AQ13" s="273">
        <v>3111</v>
      </c>
      <c r="AR13" s="274">
        <v>-4.0999999999999996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26297</v>
      </c>
      <c r="AP14" s="272">
        <v>712</v>
      </c>
      <c r="AQ14" s="273">
        <v>1882</v>
      </c>
      <c r="AR14" s="274">
        <v>-62.2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-237888</v>
      </c>
      <c r="AP15" s="272">
        <v>-6442</v>
      </c>
      <c r="AQ15" s="273">
        <v>-6411</v>
      </c>
      <c r="AR15" s="274">
        <v>0.5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4572585</v>
      </c>
      <c r="AP16" s="272">
        <v>123824</v>
      </c>
      <c r="AQ16" s="273">
        <v>107373</v>
      </c>
      <c r="AR16" s="274">
        <v>15.3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10.45</v>
      </c>
      <c r="AP21" s="286">
        <v>9.17</v>
      </c>
      <c r="AQ21" s="287">
        <v>1.28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99.1</v>
      </c>
      <c r="AP22" s="291">
        <v>97.5</v>
      </c>
      <c r="AQ22" s="292">
        <v>1.6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2186099</v>
      </c>
      <c r="AP32" s="300">
        <v>59199</v>
      </c>
      <c r="AQ32" s="301">
        <v>55954</v>
      </c>
      <c r="AR32" s="302">
        <v>5.8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1</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822387</v>
      </c>
      <c r="AP35" s="300">
        <v>22270</v>
      </c>
      <c r="AQ35" s="301">
        <v>17691</v>
      </c>
      <c r="AR35" s="302">
        <v>25.9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29687</v>
      </c>
      <c r="AP36" s="300">
        <v>804</v>
      </c>
      <c r="AQ36" s="301">
        <v>2603</v>
      </c>
      <c r="AR36" s="302">
        <v>-69.099999999999994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2765</v>
      </c>
      <c r="AP37" s="300">
        <v>75</v>
      </c>
      <c r="AQ37" s="301">
        <v>579</v>
      </c>
      <c r="AR37" s="302">
        <v>-87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4</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-224026</v>
      </c>
      <c r="AP39" s="300">
        <v>-6067</v>
      </c>
      <c r="AQ39" s="301">
        <v>-4663</v>
      </c>
      <c r="AR39" s="302">
        <v>30.1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-2501363</v>
      </c>
      <c r="AP40" s="300">
        <v>-67736</v>
      </c>
      <c r="AQ40" s="301">
        <v>-48945</v>
      </c>
      <c r="AR40" s="302">
        <v>38.4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315549</v>
      </c>
      <c r="AP41" s="300">
        <v>8545</v>
      </c>
      <c r="AQ41" s="301">
        <v>23225</v>
      </c>
      <c r="AR41" s="302">
        <v>-63.2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5763885</v>
      </c>
      <c r="AN51" s="322">
        <v>149614</v>
      </c>
      <c r="AO51" s="323">
        <v>97.1</v>
      </c>
      <c r="AP51" s="324">
        <v>76347</v>
      </c>
      <c r="AQ51" s="325">
        <v>2.4</v>
      </c>
      <c r="AR51" s="326">
        <v>94.7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3782943</v>
      </c>
      <c r="AN52" s="330">
        <v>98194</v>
      </c>
      <c r="AO52" s="331">
        <v>98.9</v>
      </c>
      <c r="AP52" s="332">
        <v>41762</v>
      </c>
      <c r="AQ52" s="333">
        <v>0.5</v>
      </c>
      <c r="AR52" s="334">
        <v>98.4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2690028</v>
      </c>
      <c r="AN53" s="322">
        <v>70538</v>
      </c>
      <c r="AO53" s="323">
        <v>-52.9</v>
      </c>
      <c r="AP53" s="324">
        <v>69604</v>
      </c>
      <c r="AQ53" s="325">
        <v>-8.8000000000000007</v>
      </c>
      <c r="AR53" s="326">
        <v>-44.1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1549576</v>
      </c>
      <c r="AN54" s="330">
        <v>40633</v>
      </c>
      <c r="AO54" s="331">
        <v>-58.6</v>
      </c>
      <c r="AP54" s="332">
        <v>36247</v>
      </c>
      <c r="AQ54" s="333">
        <v>-13.2</v>
      </c>
      <c r="AR54" s="334">
        <v>-45.4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2221641</v>
      </c>
      <c r="AN55" s="322">
        <v>58834</v>
      </c>
      <c r="AO55" s="323">
        <v>-16.600000000000001</v>
      </c>
      <c r="AP55" s="324">
        <v>68410</v>
      </c>
      <c r="AQ55" s="325">
        <v>-1.7</v>
      </c>
      <c r="AR55" s="326">
        <v>-14.9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1142066</v>
      </c>
      <c r="AN56" s="330">
        <v>30245</v>
      </c>
      <c r="AO56" s="331">
        <v>-25.6</v>
      </c>
      <c r="AP56" s="332">
        <v>35086</v>
      </c>
      <c r="AQ56" s="333">
        <v>-3.2</v>
      </c>
      <c r="AR56" s="334">
        <v>-22.4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2512225</v>
      </c>
      <c r="AN57" s="322">
        <v>67217</v>
      </c>
      <c r="AO57" s="323">
        <v>14.2</v>
      </c>
      <c r="AP57" s="324">
        <v>73019</v>
      </c>
      <c r="AQ57" s="325">
        <v>6.7</v>
      </c>
      <c r="AR57" s="326">
        <v>7.5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1188007</v>
      </c>
      <c r="AN58" s="330">
        <v>31786</v>
      </c>
      <c r="AO58" s="331">
        <v>5.0999999999999996</v>
      </c>
      <c r="AP58" s="332">
        <v>39427</v>
      </c>
      <c r="AQ58" s="333">
        <v>12.4</v>
      </c>
      <c r="AR58" s="334">
        <v>-7.3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3782746</v>
      </c>
      <c r="AN59" s="322">
        <v>102436</v>
      </c>
      <c r="AO59" s="323">
        <v>52.4</v>
      </c>
      <c r="AP59" s="324">
        <v>76590</v>
      </c>
      <c r="AQ59" s="325">
        <v>4.9000000000000004</v>
      </c>
      <c r="AR59" s="326">
        <v>47.5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1931814</v>
      </c>
      <c r="AN60" s="330">
        <v>52313</v>
      </c>
      <c r="AO60" s="331">
        <v>64.599999999999994</v>
      </c>
      <c r="AP60" s="332">
        <v>42387</v>
      </c>
      <c r="AQ60" s="333">
        <v>7.5</v>
      </c>
      <c r="AR60" s="334">
        <v>57.1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3394105</v>
      </c>
      <c r="AN61" s="337">
        <v>89728</v>
      </c>
      <c r="AO61" s="338">
        <v>18.8</v>
      </c>
      <c r="AP61" s="339">
        <v>72794</v>
      </c>
      <c r="AQ61" s="340">
        <v>0.7</v>
      </c>
      <c r="AR61" s="326">
        <v>18.100000000000001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1918881</v>
      </c>
      <c r="AN62" s="330">
        <v>50634</v>
      </c>
      <c r="AO62" s="331">
        <v>16.899999999999999</v>
      </c>
      <c r="AP62" s="332">
        <v>38982</v>
      </c>
      <c r="AQ62" s="333">
        <v>0.8</v>
      </c>
      <c r="AR62" s="334">
        <v>16.100000000000001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IxZTZGPGZwJ9Tkai6DCEgDdLSliuhgI3EU3ZfQPc0TzuyCzTLx58PrXSbXN5ZI5EuMLDfWnOl+hfbxAjAJDjeg==" saltValue="n1bzk+FgPFYnGWg0sFK+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Nf6ZTC0g5QA4/U1FBs/L2zrVyI9yH1rIrFTLWXFx8yyxJEm8kMQkGMJQ1RPZnmHKIEGxoxzM7aGi1wlaHZvbmQ==" saltValue="9LS06lNaSz3/45SvHHQS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05estYPa51/awhX5RyLSBukSJBGF4AM0kvhQjD4vtCHK0M3/78ALVCQfN2LAQwC+Qc28FSUzlWanTvFu2K2/xg==" saltValue="hcWnbVLav/2HWx43txO8H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21.45</v>
      </c>
      <c r="G47" s="12">
        <v>20.9</v>
      </c>
      <c r="H47" s="12">
        <v>21.38</v>
      </c>
      <c r="I47" s="12">
        <v>24.07</v>
      </c>
      <c r="J47" s="13">
        <v>23.79</v>
      </c>
    </row>
    <row r="48" spans="2:10" ht="57.75" customHeight="1" x14ac:dyDescent="0.2">
      <c r="B48" s="14"/>
      <c r="C48" s="1141" t="s">
        <v>4</v>
      </c>
      <c r="D48" s="1141"/>
      <c r="E48" s="1142"/>
      <c r="F48" s="15">
        <v>6.14</v>
      </c>
      <c r="G48" s="16">
        <v>7.85</v>
      </c>
      <c r="H48" s="16">
        <v>5.9</v>
      </c>
      <c r="I48" s="16">
        <v>6.26</v>
      </c>
      <c r="J48" s="17">
        <v>5.2</v>
      </c>
    </row>
    <row r="49" spans="2:10" ht="57.75" customHeight="1" thickBot="1" x14ac:dyDescent="0.25">
      <c r="B49" s="18"/>
      <c r="C49" s="1143" t="s">
        <v>5</v>
      </c>
      <c r="D49" s="1143"/>
      <c r="E49" s="1144"/>
      <c r="F49" s="19">
        <v>3.16</v>
      </c>
      <c r="G49" s="20">
        <v>4.95</v>
      </c>
      <c r="H49" s="20">
        <v>1.97</v>
      </c>
      <c r="I49" s="20">
        <v>3.42</v>
      </c>
      <c r="J49" s="21">
        <v>2.4900000000000002</v>
      </c>
    </row>
    <row r="50" spans="2:10" ht="13" x14ac:dyDescent="0.2"/>
  </sheetData>
  <sheetProtection algorithmName="SHA-512" hashValue="O00vCdbdDVbwY0rdOHQLDXj0qt72D9labTM9dMLJo6/rx284yEhJl8f5LTlFut2lUAOQE2YeIZeaNTWyNSqgTA==" saltValue="6xksJDISPKW+pK2dG4Fy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2026-03-05T09:06:00Z</cp:lastPrinted>
  <dcterms:created xsi:type="dcterms:W3CDTF">2026-02-23T07:27:37Z</dcterms:created>
  <dcterms:modified xsi:type="dcterms:W3CDTF">2026-03-26T08:17:44Z</dcterms:modified>
  <cp:category/>
</cp:coreProperties>
</file>