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移行先】\24_財政情報の開示の推進\01_財政状況資料集\2024（R6）\02　3月公表分\08　HP掲載\01　掲載データ\"/>
    </mc:Choice>
  </mc:AlternateContent>
  <xr:revisionPtr revIDLastSave="0" documentId="13_ncr:1_{061AEFBD-3435-4FDE-A90A-3257442CF879}"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s="1"/>
  <c r="U34" i="10" l="1"/>
  <c r="U35" i="10" s="1"/>
  <c r="U36"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<sst xmlns="http://schemas.openxmlformats.org/spreadsheetml/2006/main" count="1079" uniqueCount="559">
  <si>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</si>
  <si>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</si>
  <si>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</si>
  <si>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</si>
  <si>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</si>
  <si>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</si>
  <si>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</si>
  <si>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</si>
  <si>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</si>
  <si>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</si>
  <si>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</si>
  <si>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</si>
  <si>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</si>
  <si>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</si>
  <si>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</si>
  <si>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</si>
  <si>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</si>
  <si>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</si>
  <si>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</si>
  <si>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</si>
  <si>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</si>
  <si>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</si>
  <si>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</si>
  <si>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</si>
  <si>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</si>
  <si>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</si>
  <si>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</si>
  <si>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</si>
  <si>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</si>
  <si>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</si>
  <si>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</si>
  <si>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</si>
  <si>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</si>
  <si>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</si>
  <si>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</si>
  <si>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</si>
  <si>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</si>
  <si>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</si>
  <si>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</si>
  <si>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</si>
  <si>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</si>
  <si>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</si>
  <si>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</si>
  <si>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</si>
  <si>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</si>
  <si>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</si>
  <si>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</si>
  <si>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</si>
  <si>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</si>
  <si>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</si>
  <si>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</si>
  <si>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</si>
  <si>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</si>
  <si>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</si>
  <si>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</si>
  <si>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</si>
  <si>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</si>
  <si>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</si>
  <si>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</si>
  <si>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</si>
  <si>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</si>
  <si>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</si>
  <si>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</si>
  <si>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</si>
  <si>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</si>
  <si>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</si>
  <si>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</si>
  <si>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</si>
  <si>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</si>
  <si>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</si>
  <si>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</si>
  <si>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</si>
  <si>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</si>
  <si>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</si>
  <si>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</si>
  <si>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</si>
  <si>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</si>
  <si>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</si>
  <si>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</si>
  <si>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</si>
  <si>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</si>
  <si>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</si>
  <si>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</si>
  <si>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</si>
  <si>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</si>
  <si>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</si>
  <si>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</si>
  <si>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</si>
  <si>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</si>
  <si>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</si>
  <si>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</si>
  <si>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</si>
  <si>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</si>
  <si>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</si>
  <si>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米原市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</si>
  <si>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</si>
  <si>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</si>
  <si>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</si>
  <si>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</si>
  <si>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</si>
  <si>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</si>
  <si>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</si>
  <si>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</si>
  <si>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</si>
  <si>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</si>
  <si>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</si>
  <si>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</si>
  <si>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</si>
  <si>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</si>
  <si>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</si>
  <si>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</si>
  <si>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</si>
  <si>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</si>
  <si>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</si>
  <si>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</si>
  <si>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</si>
  <si>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</si>
  <si>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</si>
  <si>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</si>
  <si>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</si>
  <si>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</si>
  <si>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</si>
  <si>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</si>
  <si>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</si>
  <si>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</si>
  <si>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</si>
  <si>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</si>
  <si>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</si>
  <si>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</si>
  <si>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</si>
  <si>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</si>
  <si>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</si>
  <si>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</si>
  <si>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</si>
  <si>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</si>
  <si>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</si>
  <si>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</si>
  <si>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</si>
  <si>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</si>
  <si>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</si>
  <si>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</si>
  <si>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</si>
  <si>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</si>
  <si>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</si>
  <si>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</si>
  <si>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</si>
  <si>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</si>
  <si>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</si>
  <si>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</si>
  <si>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</si>
  <si>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</si>
  <si>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</si>
  <si>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</si>
  <si>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</si>
  <si>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</si>
  <si>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</si>
  <si>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</si>
  <si>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</si>
  <si>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</si>
  <si>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</si>
  <si>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</si>
  <si>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</si>
  <si>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</si>
  <si>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</si>
  <si>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</si>
  <si>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</si>
  <si>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</si>
  <si>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</si>
  <si>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</si>
  <si>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</si>
  <si>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</si>
  <si>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</si>
  <si>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</si>
  <si>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</si>
  <si>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</si>
  <si>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</si>
  <si>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</si>
  <si>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</si>
  <si>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</si>
  <si>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</si>
  <si>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</si>
  <si>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</si>
  <si>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</si>
  <si>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</si>
  <si>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</si>
  <si>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</si>
  <si>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</si>
  <si>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</si>
  <si>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</si>
  <si>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</si>
  <si>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</si>
  <si>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</si>
  <si>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</si>
  <si>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</si>
  <si>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</si>
  <si>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</si>
  <si>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</si>
  <si>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</si>
  <si>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</si>
  <si>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</si>
  <si>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</si>
  <si>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</si>
  <si>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</si>
  <si>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滋賀県米原市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</si>
  <si>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</si>
  <si>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</si>
  <si>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</si>
  <si>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</si>
  <si>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</si>
  <si>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</si>
  <si>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</si>
  <si>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</si>
  <si>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</si>
  <si>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</si>
  <si>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</si>
  <si>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</si>
  <si>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</si>
  <si>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</si>
  <si>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</si>
  <si>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</si>
  <si>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</si>
  <si>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</si>
  <si>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</si>
  <si>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</si>
  <si>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</si>
  <si>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</si>
  <si>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</si>
  <si>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</si>
  <si>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</si>
  <si>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</si>
  <si>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</si>
  <si>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</si>
  <si>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</si>
  <si>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</si>
  <si>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</si>
  <si>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</si>
  <si>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</si>
  <si>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</si>
  <si>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</si>
  <si>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</si>
  <si>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</si>
  <si>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</si>
  <si>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</si>
  <si>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</si>
  <si>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</si>
  <si>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</si>
  <si>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</si>
  <si>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</si>
  <si>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</si>
  <si>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</si>
  <si>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</si>
  <si>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</si>
  <si>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</si>
  <si>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</si>
  <si>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</si>
  <si>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</si>
  <si>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</si>
  <si>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</si>
  <si>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</si>
  <si>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</si>
  <si>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</si>
  <si>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</si>
  <si>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</si>
  <si>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</si>
  <si>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</si>
  <si>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</si>
  <si>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</si>
  <si>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</si>
  <si>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</si>
  <si>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</si>
  <si>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</si>
  <si>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</si>
  <si>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</si>
  <si>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</si>
  <si>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</si>
  <si>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</si>
  <si>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</si>
  <si>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</si>
  <si>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</si>
  <si>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</si>
  <si>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</si>
  <si>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</si>
  <si>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</si>
  <si>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</si>
  <si>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</si>
  <si>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</si>
  <si>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</si>
  <si>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</si>
  <si>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</si>
  <si>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</si>
  <si>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</si>
  <si>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</si>
  <si>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</si>
  <si>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</si>
  <si>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</si>
  <si>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</si>
  <si>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</si>
  <si>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</si>
  <si>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</si>
  <si>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</si>
  <si>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</si>
  <si>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</si>
  <si>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</si>
  <si>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</si>
  <si>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</si>
  <si>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</si>
  <si>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</si>
  <si>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</si>
  <si>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</si>
  <si>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</si>
  <si>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</si>
  <si>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</si>
  <si>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</si>
  <si>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</si>
  <si>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</si>
  <si>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</si>
  <si>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</si>
  <si>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</si>
  <si>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</si>
  <si>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</si>
  <si>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</si>
  <si>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</si>
  <si>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</si>
  <si>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</si>
  <si>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</si>
  <si>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</si>
  <si>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</si>
  <si>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</si>
  <si>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</si>
  <si>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</si>
  <si>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</si>
  <si>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</si>
  <si>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</si>
  <si>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</si>
  <si>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</si>
  <si>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</si>
  <si>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</si>
  <si>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</si>
  <si>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</si>
  <si>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</si>
  <si>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</si>
  <si>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</si>
  <si>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</si>
  <si>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</si>
  <si>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</si>
  <si>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</si>
  <si>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</si>
  <si>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</si>
  <si>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</si>
  <si>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</si>
  <si>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</si>
  <si>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</si>
  <si>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</si>
  <si>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</si>
  <si>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滋賀県米原市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</si>
  <si>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</si>
  <si>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</si>
  <si>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</si>
  <si>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</si>
  <si>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</si>
  <si>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</si>
  <si>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</si>
  <si>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</si>
  <si>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</si>
  <si>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</si>
  <si>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</si>
  <si>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</si>
  <si>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</si>
  <si>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</si>
  <si>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</si>
  <si>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</si>
  <si>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</si>
  <si>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</si>
  <si>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</si>
  <si>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</si>
  <si>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</si>
  <si>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</si>
  <si>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</si>
  <si>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</si>
  <si>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</si>
  <si>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</si>
  <si>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</si>
  <si>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</si>
  <si>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</si>
  <si>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</si>
  <si>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</si>
  <si>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</si>
  <si>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</si>
  <si>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</si>
  <si>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</si>
  <si>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</si>
  <si>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</si>
  <si>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</si>
  <si>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</si>
  <si>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</si>
  <si>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</si>
  <si>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</si>
  <si>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</si>
  <si>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</si>
  <si>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</si>
  <si>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</si>
  <si>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</si>
  <si>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</si>
  <si>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</si>
  <si>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</si>
  <si>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</si>
  <si>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</si>
  <si>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</si>
  <si>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</si>
  <si>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</si>
  <si>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</si>
  <si>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</si>
  <si>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</si>
  <si>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</si>
  <si>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</si>
  <si>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</si>
  <si>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</si>
  <si>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</si>
  <si>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</si>
  <si>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</si>
  <si>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</si>
  <si>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</si>
  <si>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</si>
  <si>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</si>
  <si>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</si>
  <si>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</si>
  <si>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</si>
  <si>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</si>
  <si>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</si>
  <si>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</si>
  <si>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</si>
  <si>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</si>
  <si>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</si>
  <si>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</si>
  <si>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</si>
  <si>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</si>
  <si>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</si>
  <si>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</si>
  <si>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</si>
  <si>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</si>
  <si>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</si>
  <si>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</si>
  <si>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</si>
  <si>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</si>
  <si>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</si>
  <si>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</si>
  <si>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</si>
  <si>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</si>
  <si>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</si>
  <si>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</si>
  <si>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</si>
  <si>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</si>
  <si>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</si>
  <si>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</si>
  <si>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</si>
  <si>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</si>
  <si>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</si>
  <si>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</si>
  <si>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</si>
  <si>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</si>
  <si>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</si>
  <si>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</si>
  <si>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</si>
  <si>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</si>
  <si>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</si>
  <si>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</si>
  <si>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</si>
  <si>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</si>
  <si>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</si>
  <si>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</si>
  <si>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</si>
  <si>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</si>
  <si>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</si>
  <si>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</si>
  <si>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</si>
  <si>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</si>
  <si>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</si>
  <si>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</si>
  <si>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</si>
  <si>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</si>
  <si>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</si>
  <si>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</si>
  <si>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</si>
  <si>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</si>
  <si>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</si>
  <si>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</si>
  <si>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</si>
  <si>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</si>
  <si>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</si>
  <si>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</si>
  <si>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</si>
  <si>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</si>
  <si>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</si>
  <si>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</si>
  <si>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</si>
  <si>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</si>
  <si>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</si>
  <si>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</si>
  <si>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</si>
  <si>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</si>
  <si>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</si>
  <si>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</si>
  <si>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</si>
  <si>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</si>
  <si>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</si>
  <si>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</si>
  <si>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</si>
  <si>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</si>
  <si>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</si>
  <si>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</si>
  <si>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</si>
  <si>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</si>
  <si>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</si>
  <si>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</si>
  <si>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</si>
  <si>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</si>
  <si>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</si>
  <si>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</si>
  <si>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</si>
  <si>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</si>
  <si>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</si>
  <si>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</si>
  <si>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</si>
  <si>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</si>
  <si>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</si>
  <si>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</si>
  <si>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</si>
  <si>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</si>
  <si>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</si>
  <si>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</si>
  <si>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</si>
  <si>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</si>
  <si>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介護保険事業特別会計</t>
  </si>
  <si>
    <t>下水道事業会計</t>
  </si>
  <si>
    <t>国民健康保険事業特別会計</t>
  </si>
  <si>
    <t>後期高齢者医療事業特別会計</t>
  </si>
  <si>
    <t>駐車場事業特別会計</t>
  </si>
  <si>
    <t>その他会計（赤字）</t>
  </si>
  <si>
    <t>その他会計（黒字）</t>
  </si>
  <si>
    <t>R01</t>
    <phoneticPr fontId="5"/>
  </si>
  <si>
    <t>R02</t>
    <phoneticPr fontId="5"/>
  </si>
  <si>
    <t>R03</t>
    <phoneticPr fontId="5"/>
  </si>
  <si>
    <t>R04</t>
    <phoneticPr fontId="5"/>
  </si>
  <si>
    <t>R05</t>
    <phoneticPr fontId="5"/>
  </si>
  <si>
    <t>滋賀県市町村職員退職手当組合</t>
  </si>
  <si>
    <t>滋賀県市町村職員研修センター</t>
  </si>
  <si>
    <t>滋賀県後期高齢者医療広域連合（一般会計）</t>
    <rPh sb="15" eb="17">
      <t>イッパン</t>
    </rPh>
    <rPh sb="17" eb="19">
      <t>カイケイ</t>
    </rPh>
    <phoneticPr fontId="2"/>
  </si>
  <si>
    <t>滋賀県後期高齢者医療広域連合（後期高齢者医療特別会計）</t>
    <rPh sb="15" eb="17">
      <t>コウキ</t>
    </rPh>
    <rPh sb="17" eb="20">
      <t>コウレイシャ</t>
    </rPh>
    <rPh sb="20" eb="22">
      <t>イリョウ</t>
    </rPh>
    <rPh sb="22" eb="24">
      <t>トクベツ</t>
    </rPh>
    <rPh sb="24" eb="26">
      <t>カイケイ</t>
    </rPh>
    <phoneticPr fontId="2"/>
  </si>
  <si>
    <t>湖北広域行政事務センター</t>
  </si>
  <si>
    <t>湖北地域消防組合</t>
  </si>
  <si>
    <t>長浜水道企業団（水道事業会計）</t>
    <rPh sb="8" eb="10">
      <t>スイドウ</t>
    </rPh>
    <rPh sb="10" eb="12">
      <t>ジギョウ</t>
    </rPh>
    <rPh sb="12" eb="14">
      <t>カイケイ</t>
    </rPh>
    <phoneticPr fontId="2"/>
  </si>
  <si>
    <t>彦根市米原市山林組合</t>
  </si>
  <si>
    <t>法適用</t>
    <rPh sb="0" eb="1">
      <t>ホウ</t>
    </rPh>
    <rPh sb="1" eb="3">
      <t>テキヨウ</t>
    </rPh>
    <phoneticPr fontId="2"/>
  </si>
  <si>
    <t>公益財団法人　伊吹山麓まいばらスポーツ文化振興事業団</t>
    <phoneticPr fontId="2"/>
  </si>
  <si>
    <t>教育施設整備基金</t>
    <phoneticPr fontId="5"/>
  </si>
  <si>
    <t>公共施設等整備基金</t>
    <phoneticPr fontId="2"/>
  </si>
  <si>
    <t>地域の絆でまちづくり基金</t>
    <phoneticPr fontId="2"/>
  </si>
  <si>
    <t>交通対策促進基金</t>
    <phoneticPr fontId="2"/>
  </si>
  <si>
    <t>福祉対策基金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</si>
</sst>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D371-4CF6-9B86-47ACF20CE0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75918</c:v>
                </c:pt>
                <c:pt idx="1">
                  <c:v>149614</c:v>
                </c:pt>
                <c:pt idx="2">
                  <c:v>70538</c:v>
                </c:pt>
                <c:pt idx="3">
                  <c:v>58834</c:v>
                </c:pt>
                <c:pt idx="4">
                  <c:v>67217</c:v>
                </c:pt>
              </c:numCache>
            </c:numRef>
          </c:val>
          <c:smooth val="0"/>
          <c:extLst>
            <c:ext xmlns:c16="http://schemas.microsoft.com/office/drawing/2014/chart" uri="{C3380CC4-5D6E-409C-BE32-E72D297353CC}">
              <c16:uniqueId val="{00000001-D371-4CF6-9B86-47ACF20CE0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6.33</c:v>
                </c:pt>
                <c:pt idx="1">
                  <c:v>6.14</c:v>
                </c:pt>
                <c:pt idx="2">
                  <c:v>7.85</c:v>
                </c:pt>
                <c:pt idx="3">
                  <c:v>5.9</c:v>
                </c:pt>
                <c:pt idx="4">
                  <c:v>6.26</c:v>
                </c:pt>
              </c:numCache>
            </c:numRef>
          </c:val>
          <c:extLst>
            <c:ext xmlns:c16="http://schemas.microsoft.com/office/drawing/2014/chart" uri="{C3380CC4-5D6E-409C-BE32-E72D297353CC}">
              <c16:uniqueId val="{00000000-CA68-49CF-AD6A-007DFB7444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22.12</c:v>
                </c:pt>
                <c:pt idx="1">
                  <c:v>21.45</c:v>
                </c:pt>
                <c:pt idx="2">
                  <c:v>20.9</c:v>
                </c:pt>
                <c:pt idx="3">
                  <c:v>21.38</c:v>
                </c:pt>
                <c:pt idx="4">
                  <c:v>24.07</c:v>
                </c:pt>
              </c:numCache>
            </c:numRef>
          </c:val>
          <c:extLst>
            <c:ext xmlns:c16="http://schemas.microsoft.com/office/drawing/2014/chart" uri="{C3380CC4-5D6E-409C-BE32-E72D297353CC}">
              <c16:uniqueId val="{00000001-CA68-49CF-AD6A-007DFB7444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3.06</c:v>
                </c:pt>
                <c:pt idx="1">
                  <c:v>3.16</c:v>
                </c:pt>
                <c:pt idx="2">
                  <c:v>4.95</c:v>
                </c:pt>
                <c:pt idx="3">
                  <c:v>1.97</c:v>
                </c:pt>
                <c:pt idx="4">
                  <c:v>3.42</c:v>
                </c:pt>
              </c:numCache>
            </c:numRef>
          </c:val>
          <c:smooth val="0"/>
          <c:extLst>
            <c:ext xmlns:c16="http://schemas.microsoft.com/office/drawing/2014/chart" uri="{C3380CC4-5D6E-409C-BE32-E72D297353CC}">
              <c16:uniqueId val="{00000002-CA68-49CF-AD6A-007DFB7444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C4A-4BF1-8EEA-D3D8B2C040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4A-4BF1-8EEA-D3D8B2C0401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C4A-4BF1-8EEA-D3D8B2C0401E}"/>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C4A-4BF1-8EEA-D3D8B2C0401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0.06</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4-4C4A-4BF1-8EEA-D3D8B2C0401E}"/>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0.12</c:v>
                </c:pt>
                <c:pt idx="2">
                  <c:v>#N/A</c:v>
                </c:pt>
                <c:pt idx="3">
                  <c:v>0.24</c:v>
                </c:pt>
                <c:pt idx="4">
                  <c:v>#N/A</c:v>
                </c:pt>
                <c:pt idx="5">
                  <c:v>7.0000000000000007E-2</c:v>
                </c:pt>
                <c:pt idx="6">
                  <c:v>#N/A</c:v>
                </c:pt>
                <c:pt idx="7">
                  <c:v>0.01</c:v>
                </c:pt>
                <c:pt idx="8">
                  <c:v>#N/A</c:v>
                </c:pt>
                <c:pt idx="9">
                  <c:v>0.12</c:v>
                </c:pt>
              </c:numCache>
            </c:numRef>
          </c:val>
          <c:extLst>
            <c:ext xmlns:c16="http://schemas.microsoft.com/office/drawing/2014/chart" uri="{C3380CC4-5D6E-409C-BE32-E72D297353CC}">
              <c16:uniqueId val="{00000005-4C4A-4BF1-8EEA-D3D8B2C0401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0.57999999999999996</c:v>
                </c:pt>
                <c:pt idx="2">
                  <c:v>#N/A</c:v>
                </c:pt>
                <c:pt idx="3">
                  <c:v>0.69</c:v>
                </c:pt>
                <c:pt idx="4">
                  <c:v>#N/A</c:v>
                </c:pt>
                <c:pt idx="5">
                  <c:v>0.34</c:v>
                </c:pt>
                <c:pt idx="6">
                  <c:v>#N/A</c:v>
                </c:pt>
                <c:pt idx="7">
                  <c:v>0.37</c:v>
                </c:pt>
                <c:pt idx="8">
                  <c:v>#N/A</c:v>
                </c:pt>
                <c:pt idx="9">
                  <c:v>0.45</c:v>
                </c:pt>
              </c:numCache>
            </c:numRef>
          </c:val>
          <c:extLst>
            <c:ext xmlns:c16="http://schemas.microsoft.com/office/drawing/2014/chart" uri="{C3380CC4-5D6E-409C-BE32-E72D297353CC}">
              <c16:uniqueId val="{00000006-4C4A-4BF1-8EEA-D3D8B2C0401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7.0000000000000007E-2</c:v>
                </c:pt>
                <c:pt idx="2">
                  <c:v>#N/A</c:v>
                </c:pt>
                <c:pt idx="3">
                  <c:v>0.28999999999999998</c:v>
                </c:pt>
                <c:pt idx="4">
                  <c:v>#N/A</c:v>
                </c:pt>
                <c:pt idx="5">
                  <c:v>1.67</c:v>
                </c:pt>
                <c:pt idx="6">
                  <c:v>#N/A</c:v>
                </c:pt>
                <c:pt idx="7">
                  <c:v>0.72</c:v>
                </c:pt>
                <c:pt idx="8">
                  <c:v>#N/A</c:v>
                </c:pt>
                <c:pt idx="9">
                  <c:v>0.79</c:v>
                </c:pt>
              </c:numCache>
            </c:numRef>
          </c:val>
          <c:extLst>
            <c:ext xmlns:c16="http://schemas.microsoft.com/office/drawing/2014/chart" uri="{C3380CC4-5D6E-409C-BE32-E72D297353CC}">
              <c16:uniqueId val="{00000007-4C4A-4BF1-8EEA-D3D8B2C0401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6.33</c:v>
                </c:pt>
                <c:pt idx="2">
                  <c:v>#N/A</c:v>
                </c:pt>
                <c:pt idx="3">
                  <c:v>6.13</c:v>
                </c:pt>
                <c:pt idx="4">
                  <c:v>#N/A</c:v>
                </c:pt>
                <c:pt idx="5">
                  <c:v>7.84</c:v>
                </c:pt>
                <c:pt idx="6">
                  <c:v>#N/A</c:v>
                </c:pt>
                <c:pt idx="7">
                  <c:v>5.88</c:v>
                </c:pt>
                <c:pt idx="8">
                  <c:v>#N/A</c:v>
                </c:pt>
                <c:pt idx="9">
                  <c:v>6.24</c:v>
                </c:pt>
              </c:numCache>
            </c:numRef>
          </c:val>
          <c:extLst>
            <c:ext xmlns:c16="http://schemas.microsoft.com/office/drawing/2014/chart" uri="{C3380CC4-5D6E-409C-BE32-E72D297353CC}">
              <c16:uniqueId val="{00000008-4C4A-4BF1-8EEA-D3D8B2C0401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16.25</c:v>
                </c:pt>
                <c:pt idx="2">
                  <c:v>#N/A</c:v>
                </c:pt>
                <c:pt idx="3">
                  <c:v>10.97</c:v>
                </c:pt>
                <c:pt idx="4">
                  <c:v>#N/A</c:v>
                </c:pt>
                <c:pt idx="5">
                  <c:v>12.6</c:v>
                </c:pt>
                <c:pt idx="6">
                  <c:v>#N/A</c:v>
                </c:pt>
                <c:pt idx="7">
                  <c:v>9.4</c:v>
                </c:pt>
                <c:pt idx="8">
                  <c:v>#N/A</c:v>
                </c:pt>
                <c:pt idx="9">
                  <c:v>6.26</c:v>
                </c:pt>
              </c:numCache>
            </c:numRef>
          </c:val>
          <c:extLst>
            <c:ext xmlns:c16="http://schemas.microsoft.com/office/drawing/2014/chart" uri="{C3380CC4-5D6E-409C-BE32-E72D297353CC}">
              <c16:uniqueId val="{00000009-4C4A-4BF1-8EEA-D3D8B2C040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2751</c:v>
                </c:pt>
                <c:pt idx="5">
                  <c:v>2693</c:v>
                </c:pt>
                <c:pt idx="8">
                  <c:v>2715</c:v>
                </c:pt>
                <c:pt idx="11">
                  <c:v>2708</c:v>
                </c:pt>
                <c:pt idx="14">
                  <c:v>2726</c:v>
                </c:pt>
              </c:numCache>
            </c:numRef>
          </c:val>
          <c:extLst>
            <c:ext xmlns:c16="http://schemas.microsoft.com/office/drawing/2014/chart" uri="{C3380CC4-5D6E-409C-BE32-E72D297353CC}">
              <c16:uniqueId val="{00000000-19A6-464B-A0AA-0B257383F0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A6-464B-A0AA-0B257383F0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c:v>
                </c:pt>
                <c:pt idx="3">
                  <c:v>6</c:v>
                </c:pt>
                <c:pt idx="6">
                  <c:v>6</c:v>
                </c:pt>
                <c:pt idx="9">
                  <c:v>4</c:v>
                </c:pt>
                <c:pt idx="12">
                  <c:v>3</c:v>
                </c:pt>
              </c:numCache>
            </c:numRef>
          </c:val>
          <c:extLst>
            <c:ext xmlns:c16="http://schemas.microsoft.com/office/drawing/2014/chart" uri="{C3380CC4-5D6E-409C-BE32-E72D297353CC}">
              <c16:uniqueId val="{00000002-19A6-464B-A0AA-0B257383F0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23</c:v>
                </c:pt>
                <c:pt idx="6">
                  <c:v>27</c:v>
                </c:pt>
                <c:pt idx="9">
                  <c:v>28</c:v>
                </c:pt>
                <c:pt idx="12">
                  <c:v>29</c:v>
                </c:pt>
              </c:numCache>
            </c:numRef>
          </c:val>
          <c:extLst>
            <c:ext xmlns:c16="http://schemas.microsoft.com/office/drawing/2014/chart" uri="{C3380CC4-5D6E-409C-BE32-E72D297353CC}">
              <c16:uniqueId val="{00000003-19A6-464B-A0AA-0B257383F0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1256</c:v>
                </c:pt>
                <c:pt idx="3">
                  <c:v>1194</c:v>
                </c:pt>
                <c:pt idx="6">
                  <c:v>1174</c:v>
                </c:pt>
                <c:pt idx="9">
                  <c:v>1144</c:v>
                </c:pt>
                <c:pt idx="12">
                  <c:v>1076</c:v>
                </c:pt>
              </c:numCache>
            </c:numRef>
          </c:val>
          <c:extLst>
            <c:ext xmlns:c16="http://schemas.microsoft.com/office/drawing/2014/chart" uri="{C3380CC4-5D6E-409C-BE32-E72D297353CC}">
              <c16:uniqueId val="{00000004-19A6-464B-A0AA-0B257383F0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A6-464B-A0AA-0B257383F0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A6-464B-A0AA-0B257383F0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1956</c:v>
                </c:pt>
                <c:pt idx="3">
                  <c:v>1982</c:v>
                </c:pt>
                <c:pt idx="6">
                  <c:v>2039</c:v>
                </c:pt>
                <c:pt idx="9">
                  <c:v>2072</c:v>
                </c:pt>
                <c:pt idx="12">
                  <c:v>2084</c:v>
                </c:pt>
              </c:numCache>
            </c:numRef>
          </c:val>
          <c:extLst>
            <c:ext xmlns:c16="http://schemas.microsoft.com/office/drawing/2014/chart" uri="{C3380CC4-5D6E-409C-BE32-E72D297353CC}">
              <c16:uniqueId val="{00000007-19A6-464B-A0AA-0B257383F0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489</c:v>
                </c:pt>
                <c:pt idx="2">
                  <c:v>#N/A</c:v>
                </c:pt>
                <c:pt idx="3">
                  <c:v>#N/A</c:v>
                </c:pt>
                <c:pt idx="4">
                  <c:v>512</c:v>
                </c:pt>
                <c:pt idx="5">
                  <c:v>#N/A</c:v>
                </c:pt>
                <c:pt idx="6">
                  <c:v>#N/A</c:v>
                </c:pt>
                <c:pt idx="7">
                  <c:v>531</c:v>
                </c:pt>
                <c:pt idx="8">
                  <c:v>#N/A</c:v>
                </c:pt>
                <c:pt idx="9">
                  <c:v>#N/A</c:v>
                </c:pt>
                <c:pt idx="10">
                  <c:v>540</c:v>
                </c:pt>
                <c:pt idx="11">
                  <c:v>#N/A</c:v>
                </c:pt>
                <c:pt idx="12">
                  <c:v>#N/A</c:v>
                </c:pt>
                <c:pt idx="13">
                  <c:v>466</c:v>
                </c:pt>
                <c:pt idx="14">
                  <c:v>#N/A</c:v>
                </c:pt>
              </c:numCache>
            </c:numRef>
          </c:val>
          <c:smooth val="0"/>
          <c:extLst>
            <c:ext xmlns:c16="http://schemas.microsoft.com/office/drawing/2014/chart" uri="{C3380CC4-5D6E-409C-BE32-E72D297353CC}">
              <c16:uniqueId val="{00000008-19A6-464B-A0AA-0B257383F0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31749</c:v>
                </c:pt>
                <c:pt idx="5">
                  <c:v>32889</c:v>
                </c:pt>
                <c:pt idx="8">
                  <c:v>31745</c:v>
                </c:pt>
                <c:pt idx="11">
                  <c:v>30207</c:v>
                </c:pt>
                <c:pt idx="14">
                  <c:v>28914</c:v>
                </c:pt>
              </c:numCache>
            </c:numRef>
          </c:val>
          <c:extLst>
            <c:ext xmlns:c16="http://schemas.microsoft.com/office/drawing/2014/chart" uri="{C3380CC4-5D6E-409C-BE32-E72D297353CC}">
              <c16:uniqueId val="{00000000-F17A-4650-B7E1-CDB10C0528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935</c:v>
                </c:pt>
                <c:pt idx="5">
                  <c:v>993</c:v>
                </c:pt>
                <c:pt idx="8">
                  <c:v>938</c:v>
                </c:pt>
                <c:pt idx="11">
                  <c:v>831</c:v>
                </c:pt>
                <c:pt idx="14">
                  <c:v>770</c:v>
                </c:pt>
              </c:numCache>
            </c:numRef>
          </c:val>
          <c:extLst>
            <c:ext xmlns:c16="http://schemas.microsoft.com/office/drawing/2014/chart" uri="{C3380CC4-5D6E-409C-BE32-E72D297353CC}">
              <c16:uniqueId val="{00000001-F17A-4650-B7E1-CDB10C0528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13303</c:v>
                </c:pt>
                <c:pt idx="5">
                  <c:v>13191</c:v>
                </c:pt>
                <c:pt idx="8">
                  <c:v>13864</c:v>
                </c:pt>
                <c:pt idx="11">
                  <c:v>14405</c:v>
                </c:pt>
                <c:pt idx="14">
                  <c:v>15433</c:v>
                </c:pt>
              </c:numCache>
            </c:numRef>
          </c:val>
          <c:extLst>
            <c:ext xmlns:c16="http://schemas.microsoft.com/office/drawing/2014/chart" uri="{C3380CC4-5D6E-409C-BE32-E72D297353CC}">
              <c16:uniqueId val="{00000002-F17A-4650-B7E1-CDB10C0528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7A-4650-B7E1-CDB10C0528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7A-4650-B7E1-CDB10C0528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7A-4650-B7E1-CDB10C0528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3295</c:v>
                </c:pt>
                <c:pt idx="3">
                  <c:v>3281</c:v>
                </c:pt>
                <c:pt idx="6">
                  <c:v>3248</c:v>
                </c:pt>
                <c:pt idx="9">
                  <c:v>3169</c:v>
                </c:pt>
                <c:pt idx="12">
                  <c:v>3187</c:v>
                </c:pt>
              </c:numCache>
            </c:numRef>
          </c:val>
          <c:extLst>
            <c:ext xmlns:c16="http://schemas.microsoft.com/office/drawing/2014/chart" uri="{C3380CC4-5D6E-409C-BE32-E72D297353CC}">
              <c16:uniqueId val="{00000006-F17A-4650-B7E1-CDB10C0528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240</c:v>
                </c:pt>
                <c:pt idx="3">
                  <c:v>275</c:v>
                </c:pt>
                <c:pt idx="6">
                  <c:v>278</c:v>
                </c:pt>
                <c:pt idx="9">
                  <c:v>259</c:v>
                </c:pt>
                <c:pt idx="12">
                  <c:v>396</c:v>
                </c:pt>
              </c:numCache>
            </c:numRef>
          </c:val>
          <c:extLst>
            <c:ext xmlns:c16="http://schemas.microsoft.com/office/drawing/2014/chart" uri="{C3380CC4-5D6E-409C-BE32-E72D297353CC}">
              <c16:uniqueId val="{00000007-F17A-4650-B7E1-CDB10C0528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14566</c:v>
                </c:pt>
                <c:pt idx="3">
                  <c:v>13090</c:v>
                </c:pt>
                <c:pt idx="6">
                  <c:v>12132</c:v>
                </c:pt>
                <c:pt idx="9">
                  <c:v>11123</c:v>
                </c:pt>
                <c:pt idx="12">
                  <c:v>10359</c:v>
                </c:pt>
              </c:numCache>
            </c:numRef>
          </c:val>
          <c:extLst>
            <c:ext xmlns:c16="http://schemas.microsoft.com/office/drawing/2014/chart" uri="{C3380CC4-5D6E-409C-BE32-E72D297353CC}">
              <c16:uniqueId val="{00000008-F17A-4650-B7E1-CDB10C0528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34</c:v>
                </c:pt>
                <c:pt idx="3">
                  <c:v>28</c:v>
                </c:pt>
                <c:pt idx="6">
                  <c:v>22</c:v>
                </c:pt>
                <c:pt idx="9">
                  <c:v>14</c:v>
                </c:pt>
                <c:pt idx="12">
                  <c:v>11</c:v>
                </c:pt>
              </c:numCache>
            </c:numRef>
          </c:val>
          <c:extLst>
            <c:ext xmlns:c16="http://schemas.microsoft.com/office/drawing/2014/chart" uri="{C3380CC4-5D6E-409C-BE32-E72D297353CC}">
              <c16:uniqueId val="{00000009-F17A-4650-B7E1-CDB10C0528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24038</c:v>
                </c:pt>
                <c:pt idx="3">
                  <c:v>27049</c:v>
                </c:pt>
                <c:pt idx="6">
                  <c:v>26532</c:v>
                </c:pt>
                <c:pt idx="9">
                  <c:v>25646</c:v>
                </c:pt>
                <c:pt idx="12">
                  <c:v>25411</c:v>
                </c:pt>
              </c:numCache>
            </c:numRef>
          </c:val>
          <c:extLst>
            <c:ext xmlns:c16="http://schemas.microsoft.com/office/drawing/2014/chart" uri="{C3380CC4-5D6E-409C-BE32-E72D297353CC}">
              <c16:uniqueId val="{0000000A-F17A-4650-B7E1-CDB10C0528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17A-4650-B7E1-CDB10C0528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2795</c:v>
                </c:pt>
                <c:pt idx="1">
                  <c:v>2804</c:v>
                </c:pt>
                <c:pt idx="2">
                  <c:v>3200</c:v>
                </c:pt>
              </c:numCache>
            </c:numRef>
          </c:val>
          <c:extLst>
            <c:ext xmlns:c16="http://schemas.microsoft.com/office/drawing/2014/chart" uri="{C3380CC4-5D6E-409C-BE32-E72D297353CC}">
              <c16:uniqueId val="{00000000-A253-4123-9C12-0933C3E291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4003</c:v>
                </c:pt>
                <c:pt idx="1">
                  <c:v>4021</c:v>
                </c:pt>
                <c:pt idx="2">
                  <c:v>4105</c:v>
                </c:pt>
              </c:numCache>
            </c:numRef>
          </c:val>
          <c:extLst>
            <c:ext xmlns:c16="http://schemas.microsoft.com/office/drawing/2014/chart" uri="{C3380CC4-5D6E-409C-BE32-E72D297353CC}">
              <c16:uniqueId val="{00000001-A253-4123-9C12-0933C3E291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8333</c:v>
                </c:pt>
                <c:pt idx="1">
                  <c:v>8803</c:v>
                </c:pt>
                <c:pt idx="2">
                  <c:v>9234</c:v>
                </c:pt>
              </c:numCache>
            </c:numRef>
          </c:val>
          <c:extLst>
            <c:ext xmlns:c16="http://schemas.microsoft.com/office/drawing/2014/chart" uri="{C3380CC4-5D6E-409C-BE32-E72D297353CC}">
              <c16:uniqueId val="{00000002-A253-4123-9C12-0933C3E291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37,375
36,701
250.39
23,754,128
22,848,433
831,892
13,293,332
25,410,500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で、前年度とほぼ同数値であるものの、類似団体平均を下回り、人口の減少や全国平均を上回る高齢化率に加え、産業基盤が脆弱であるため、県内市で比較すると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市中２番目に低い位置にある。</a:t>
          </a:r>
        </a:p>
        <a:p>
          <a:r>
            <a:rPr kumimoji="1" lang="ja-JP" altLang="en-US" sz="1300">
              <a:latin typeface="ＭＳ Ｐゴシック" panose="020B0600070205080204" pitchFamily="50" charset="-128"/>
              <a:ea typeface="ＭＳ Ｐゴシック" panose="020B0600070205080204" pitchFamily="50" charset="-128"/>
            </a:rPr>
            <a:t>　歳入額が横ばいである一方で、高齢化等による社会福祉費の増加や、公債費の増加等により財政力指数の低下が懸念されるため、より一層の行財政改革を進め、財政の健全化を図る。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136525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257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96308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96308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855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分子は物件費等に充当した一般財源の増加により</a:t>
          </a:r>
          <a:r>
            <a:rPr kumimoji="1" lang="en-US" altLang="ja-JP" sz="1300">
              <a:latin typeface="ＭＳ Ｐゴシック" panose="020B0600070205080204" pitchFamily="50" charset="-128"/>
              <a:ea typeface="ＭＳ Ｐゴシック" panose="020B0600070205080204" pitchFamily="50" charset="-128"/>
            </a:rPr>
            <a:t>204,542</a:t>
          </a:r>
          <a:r>
            <a:rPr kumimoji="1" lang="ja-JP" altLang="en-US" sz="1300">
              <a:latin typeface="ＭＳ Ｐゴシック" panose="020B0600070205080204" pitchFamily="50" charset="-128"/>
              <a:ea typeface="ＭＳ Ｐゴシック" panose="020B0600070205080204" pitchFamily="50" charset="-128"/>
            </a:rPr>
            <a:t>千円増加し、分母は普通交付税の増加等により</a:t>
          </a:r>
          <a:r>
            <a:rPr kumimoji="1" lang="en-US" altLang="ja-JP" sz="1300">
              <a:latin typeface="ＭＳ Ｐゴシック" panose="020B0600070205080204" pitchFamily="50" charset="-128"/>
              <a:ea typeface="ＭＳ Ｐゴシック" panose="020B0600070205080204" pitchFamily="50" charset="-128"/>
            </a:rPr>
            <a:t>304,011</a:t>
          </a:r>
          <a:r>
            <a:rPr kumimoji="1" lang="ja-JP" altLang="en-US" sz="1300">
              <a:latin typeface="ＭＳ Ｐゴシック" panose="020B0600070205080204" pitchFamily="50" charset="-128"/>
              <a:ea typeface="ＭＳ Ｐゴシック" panose="020B0600070205080204" pitchFamily="50" charset="-128"/>
            </a:rPr>
            <a:t>千円増加した結果、前年度に比べ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87.7</a:t>
          </a:r>
          <a:r>
            <a:rPr kumimoji="1" lang="ja-JP" altLang="en-US" sz="1300">
              <a:latin typeface="ＭＳ Ｐゴシック" panose="020B0600070205080204" pitchFamily="50" charset="-128"/>
              <a:ea typeface="ＭＳ Ｐゴシック" panose="020B0600070205080204" pitchFamily="50" charset="-128"/>
            </a:rPr>
            <a:t>％となり、全国平均および類似団体平均を下回ることとなった。</a:t>
          </a:r>
        </a:p>
        <a:p>
          <a:r>
            <a:rPr kumimoji="1" lang="ja-JP" altLang="en-US" sz="1300">
              <a:latin typeface="ＭＳ Ｐゴシック" panose="020B0600070205080204" pitchFamily="50" charset="-128"/>
              <a:ea typeface="ＭＳ Ｐゴシック" panose="020B0600070205080204" pitchFamily="50" charset="-128"/>
            </a:rPr>
            <a:t>　今後も公債費や扶助費等の義務的経費の増加が見込まれることから、事務事業の見直しを更に進めるとともに、市税の徴収強化等による財源確保に努め、歳入歳出両面から改善を図る。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151554</xdr:rowOff>
    </xdr:from>
    <xdr:to>
      <xdr:col>23</xdr:col>
      <xdr:colOff>133350</xdr:colOff>
      <xdr:row>62</xdr:row>
      <xdr:rowOff>20320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1000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62</xdr:row>
      <xdr:rowOff>20320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4565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64</xdr:row>
      <xdr:rowOff>127846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45656"/>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7196</xdr:rowOff>
    </xdr:from>
    <xdr:to>
      <xdr:col>11</xdr:col>
      <xdr:colOff>31750</xdr:colOff>
      <xdr:row>64</xdr:row>
      <xdr:rowOff>127846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799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117281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36406</xdr:rowOff>
    </xdr:from>
    <xdr:to>
      <xdr:col>15</xdr:col>
      <xdr:colOff>133350</xdr:colOff>
      <xdr:row>61</xdr:row>
      <xdr:rowOff>138006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148183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人口１人当たり人件費・物件費等決算額の金額は</a:t>
          </a:r>
          <a:r>
            <a:rPr kumimoji="1" lang="en-US" altLang="ja-JP" sz="1300">
              <a:latin typeface="ＭＳ Ｐゴシック" panose="020B0600070205080204" pitchFamily="50" charset="-128"/>
              <a:ea typeface="ＭＳ Ｐゴシック" panose="020B0600070205080204" pitchFamily="50" charset="-128"/>
            </a:rPr>
            <a:t>192,794</a:t>
          </a:r>
          <a:r>
            <a:rPr kumimoji="1" lang="ja-JP" altLang="en-US" sz="1300">
              <a:latin typeface="ＭＳ Ｐゴシック" panose="020B0600070205080204" pitchFamily="50" charset="-128"/>
              <a:ea typeface="ＭＳ Ｐゴシック" panose="020B0600070205080204" pitchFamily="50" charset="-128"/>
            </a:rPr>
            <a:t>円で、自治体マイナポイント付与に係る事業や教育の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化システム関連経費の皆減等により、前年度と比べると</a:t>
          </a:r>
          <a:r>
            <a:rPr kumimoji="1" lang="en-US" altLang="ja-JP" sz="1300">
              <a:latin typeface="ＭＳ Ｐゴシック" panose="020B0600070205080204" pitchFamily="50" charset="-128"/>
              <a:ea typeface="ＭＳ Ｐゴシック" panose="020B0600070205080204" pitchFamily="50" charset="-128"/>
            </a:rPr>
            <a:t>3,805</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　また、ごみ処理業務や消防業務を一部事務組合で行っているため、これらを加味した場合、大幅に増加することとなる。人口１人当たりの金額が、類似団体平均を上回っている状況であり、引き続き抑制に努め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159730</xdr:rowOff>
    </xdr:from>
    <xdr:to>
      <xdr:col>23</xdr:col>
      <xdr:colOff>133350</xdr:colOff>
      <xdr:row>85</xdr:row>
      <xdr:rowOff>11233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561530"/>
          <a:ext cx="838200" cy="2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394</xdr:rowOff>
    </xdr:from>
    <xdr:to>
      <xdr:col>19</xdr:col>
      <xdr:colOff>133350</xdr:colOff>
      <xdr:row>85</xdr:row>
      <xdr:rowOff>11233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73644"/>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99332</xdr:rowOff>
    </xdr:from>
    <xdr:to>
      <xdr:col>15</xdr:col>
      <xdr:colOff>82550</xdr:colOff>
      <xdr:row>85</xdr:row>
      <xdr:rowOff>394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01132"/>
          <a:ext cx="889000" cy="7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106083</xdr:rowOff>
    </xdr:from>
    <xdr:to>
      <xdr:col>11</xdr:col>
      <xdr:colOff>31750</xdr:colOff>
      <xdr:row>84</xdr:row>
      <xdr:rowOff>99332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36433"/>
          <a:ext cx="889000" cy="16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108930</xdr:rowOff>
    </xdr:from>
    <xdr:to>
      <xdr:col>23</xdr:col>
      <xdr:colOff>184150</xdr:colOff>
      <xdr:row>85</xdr:row>
      <xdr:rowOff>39080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81007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8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131883</xdr:rowOff>
    </xdr:from>
    <xdr:to>
      <xdr:col>19</xdr:col>
      <xdr:colOff>184150</xdr:colOff>
      <xdr:row>85</xdr:row>
      <xdr:rowOff>62033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3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46810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20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121044</xdr:rowOff>
    </xdr:from>
    <xdr:to>
      <xdr:col>15</xdr:col>
      <xdr:colOff>133350</xdr:colOff>
      <xdr:row>85</xdr:row>
      <xdr:rowOff>51194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35971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0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48532</xdr:rowOff>
    </xdr:from>
    <xdr:to>
      <xdr:col>11</xdr:col>
      <xdr:colOff>82550</xdr:colOff>
      <xdr:row>84</xdr:row>
      <xdr:rowOff>150132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5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134909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3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55283</xdr:rowOff>
    </xdr:from>
    <xdr:to>
      <xdr:col>7</xdr:col>
      <xdr:colOff>31750</xdr:colOff>
      <xdr:row>83</xdr:row>
      <xdr:rowOff>156883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141660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7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となったが、類似団体平均と比較して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当該数値が高い理由に経験年数階層別の職員分布による影響があるが、人件費の増加は財政の硬直化を招く要因となるため、引き続き給与水準の適正化に努める。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11113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256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71438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558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146844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16138"/>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146844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4630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46690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9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20638</xdr:rowOff>
    </xdr:from>
    <xdr:to>
      <xdr:col>73</xdr:col>
      <xdr:colOff>44450</xdr:colOff>
      <xdr:row>86</xdr:row>
      <xdr:rowOff>122238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107015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96044</xdr:rowOff>
    </xdr:from>
    <xdr:to>
      <xdr:col>68</xdr:col>
      <xdr:colOff>203200</xdr:colOff>
      <xdr:row>87</xdr:row>
      <xdr:rowOff>26194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4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10971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2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a:t>
          </a:r>
          <a:r>
            <a:rPr kumimoji="1" lang="en-US" altLang="ja-JP" sz="1300">
              <a:latin typeface="ＭＳ Ｐゴシック" panose="020B0600070205080204" pitchFamily="50" charset="-128"/>
              <a:ea typeface="ＭＳ Ｐゴシック" panose="020B0600070205080204" pitchFamily="50" charset="-128"/>
            </a:rPr>
            <a:t>10.33</a:t>
          </a:r>
          <a:r>
            <a:rPr kumimoji="1" lang="ja-JP" altLang="en-US" sz="1300">
              <a:latin typeface="ＭＳ Ｐゴシック" panose="020B0600070205080204" pitchFamily="50" charset="-128"/>
              <a:ea typeface="ＭＳ Ｐゴシック" panose="020B0600070205080204" pitchFamily="50" charset="-128"/>
            </a:rPr>
            <a:t>人で、住民基本台帳人口の減少に伴い前年度と比較して</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人増加し、類似団体平均を</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人上回る職員数となった。</a:t>
          </a:r>
        </a:p>
        <a:p>
          <a:r>
            <a:rPr kumimoji="1" lang="ja-JP" altLang="en-US" sz="1300">
              <a:latin typeface="ＭＳ Ｐゴシック" panose="020B0600070205080204" pitchFamily="50" charset="-128"/>
              <a:ea typeface="ＭＳ Ｐゴシック" panose="020B0600070205080204" pitchFamily="50" charset="-128"/>
            </a:rPr>
            <a:t>　また、ごみ処理業務や消防業務を一部事務組合で行っているため、これらを加味した場合、更に大幅に高くなることになる。</a:t>
          </a:r>
        </a:p>
        <a:p>
          <a:r>
            <a:rPr kumimoji="1" lang="ja-JP" altLang="en-US" sz="1300">
              <a:latin typeface="ＭＳ Ｐゴシック" panose="020B0600070205080204" pitchFamily="50" charset="-128"/>
              <a:ea typeface="ＭＳ Ｐゴシック" panose="020B0600070205080204" pitchFamily="50" charset="-128"/>
            </a:rPr>
            <a:t>　今後も、民間でも実施可能な業務の更なる検討や事務事業の抜本的な見直しを行い、職員数の適正化に努める。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117989</xdr:rowOff>
    </xdr:from>
    <xdr:to>
      <xdr:col>81</xdr:col>
      <xdr:colOff>44450</xdr:colOff>
      <xdr:row>62</xdr:row>
      <xdr:rowOff>145566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4788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88114</xdr:rowOff>
    </xdr:from>
    <xdr:to>
      <xdr:col>77</xdr:col>
      <xdr:colOff>44450</xdr:colOff>
      <xdr:row>62</xdr:row>
      <xdr:rowOff>117989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18014"/>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76623</xdr:rowOff>
    </xdr:from>
    <xdr:to>
      <xdr:col>72</xdr:col>
      <xdr:colOff>203200</xdr:colOff>
      <xdr:row>62</xdr:row>
      <xdr:rowOff>88114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065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68580</xdr:rowOff>
    </xdr:from>
    <xdr:to>
      <xdr:col>68</xdr:col>
      <xdr:colOff>152400</xdr:colOff>
      <xdr:row>62</xdr:row>
      <xdr:rowOff>76623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9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94766</xdr:rowOff>
    </xdr:from>
    <xdr:to>
      <xdr:col>81</xdr:col>
      <xdr:colOff>95250</xdr:colOff>
      <xdr:row>63</xdr:row>
      <xdr:rowOff>24916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66843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9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67189</xdr:rowOff>
    </xdr:from>
    <xdr:to>
      <xdr:col>77</xdr:col>
      <xdr:colOff>95250</xdr:colOff>
      <xdr:row>62</xdr:row>
      <xdr:rowOff>168789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153566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83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37314</xdr:rowOff>
    </xdr:from>
    <xdr:to>
      <xdr:col>73</xdr:col>
      <xdr:colOff>44450</xdr:colOff>
      <xdr:row>62</xdr:row>
      <xdr:rowOff>138914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123691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25823</xdr:rowOff>
    </xdr:from>
    <xdr:to>
      <xdr:col>68</xdr:col>
      <xdr:colOff>203200</xdr:colOff>
      <xdr:row>62</xdr:row>
      <xdr:rowOff>127423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112200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17780</xdr:rowOff>
    </xdr:from>
    <xdr:to>
      <xdr:col>64</xdr:col>
      <xdr:colOff>152400</xdr:colOff>
      <xdr:row>62</xdr:row>
      <xdr:rowOff>119380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104157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令和５年度の単年度数値は、指標の分子の元利償還金が</a:t>
          </a:r>
          <a:r>
            <a:rPr kumimoji="1" lang="en-US" altLang="ja-JP" sz="1300">
              <a:latin typeface="ＭＳ Ｐゴシック" panose="020B0600070205080204" pitchFamily="50" charset="-128"/>
              <a:ea typeface="ＭＳ Ｐゴシック" panose="020B0600070205080204" pitchFamily="50" charset="-128"/>
            </a:rPr>
            <a:t>9,198</a:t>
          </a:r>
          <a:r>
            <a:rPr kumimoji="1" lang="ja-JP" altLang="en-US" sz="1300">
              <a:latin typeface="ＭＳ Ｐゴシック" panose="020B0600070205080204" pitchFamily="50" charset="-128"/>
              <a:ea typeface="ＭＳ Ｐゴシック" panose="020B0600070205080204" pitchFamily="50" charset="-128"/>
            </a:rPr>
            <a:t>千円増加した一方で、分母の標準財政規模が</a:t>
          </a:r>
          <a:r>
            <a:rPr kumimoji="1" lang="en-US" altLang="ja-JP" sz="1300">
              <a:latin typeface="ＭＳ Ｐゴシック" panose="020B0600070205080204" pitchFamily="50" charset="-128"/>
              <a:ea typeface="ＭＳ Ｐゴシック" panose="020B0600070205080204" pitchFamily="50" charset="-128"/>
            </a:rPr>
            <a:t>180,905</a:t>
          </a:r>
          <a:r>
            <a:rPr kumimoji="1" lang="ja-JP" altLang="en-US" sz="1300">
              <a:latin typeface="ＭＳ Ｐゴシック" panose="020B0600070205080204" pitchFamily="50" charset="-128"/>
              <a:ea typeface="ＭＳ Ｐゴシック" panose="020B0600070205080204" pitchFamily="50" charset="-128"/>
            </a:rPr>
            <a:t>千円増加したことなどの影響により、前年度より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％となり、３か年平均の実質公債費比率は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今後も元金償還が新たに始まる地方債の影響もあるため、地方交付税措置上より有利な市債発行事業を厳選する等、当該数値の健全性の維持に努める。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11188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6747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171148</xdr:rowOff>
    </xdr:from>
    <xdr:to>
      <xdr:col>77</xdr:col>
      <xdr:colOff>44450</xdr:colOff>
      <xdr:row>39</xdr:row>
      <xdr:rowOff>11188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6862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38</xdr:row>
      <xdr:rowOff>171148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6747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39</xdr:row>
      <xdr:rowOff>149074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67475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131838</xdr:rowOff>
    </xdr:from>
    <xdr:to>
      <xdr:col>77</xdr:col>
      <xdr:colOff>95250</xdr:colOff>
      <xdr:row>39</xdr:row>
      <xdr:rowOff>61988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72165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120348</xdr:rowOff>
    </xdr:from>
    <xdr:to>
      <xdr:col>73</xdr:col>
      <xdr:colOff>44450</xdr:colOff>
      <xdr:row>39</xdr:row>
      <xdr:rowOff>50498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60675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108857</xdr:rowOff>
    </xdr:from>
    <xdr:to>
      <xdr:col>68</xdr:col>
      <xdr:colOff>203200</xdr:colOff>
      <xdr:row>39</xdr:row>
      <xdr:rowOff>39007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49184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将来負担比率は、前年度と同様、算定されなかった。これは、地方債現在高の減少および下水道事業会計繰入見込額が減少したことなどに起因するものである。</a:t>
          </a:r>
        </a:p>
        <a:p>
          <a:r>
            <a:rPr kumimoji="1" lang="ja-JP" altLang="en-US" sz="1300">
              <a:latin typeface="ＭＳ Ｐゴシック" panose="020B0600070205080204" pitchFamily="50" charset="-128"/>
              <a:ea typeface="ＭＳ Ｐゴシック" panose="020B0600070205080204" pitchFamily="50" charset="-128"/>
            </a:rPr>
            <a:t>　しかし、今後も公共施設の長寿命化対策などにより地方債現在高の増加が見込まれるため、後世への負担を少しでも軽減するよう、新規事業について総点検を図るとともに、市債発行事業を厳選し財政規律の維持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37,375
36,701
250.39
23,754,128
22,848,433
831,892
13,293,332
25,410,500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人件費に係る経常収支比率は、分子が前年度より</a:t>
          </a:r>
          <a:r>
            <a:rPr kumimoji="1" lang="en-US" altLang="ja-JP" sz="1300">
              <a:latin typeface="ＭＳ Ｐゴシック" panose="020B0600070205080204" pitchFamily="50" charset="-128"/>
              <a:ea typeface="ＭＳ Ｐゴシック" panose="020B0600070205080204" pitchFamily="50" charset="-128"/>
            </a:rPr>
            <a:t>93,051</a:t>
          </a:r>
          <a:r>
            <a:rPr kumimoji="1" lang="ja-JP" altLang="en-US" sz="1300">
              <a:latin typeface="ＭＳ Ｐゴシック" panose="020B0600070205080204" pitchFamily="50" charset="-128"/>
              <a:ea typeface="ＭＳ Ｐゴシック" panose="020B0600070205080204" pitchFamily="50" charset="-128"/>
            </a:rPr>
            <a:t>千円増加したことにより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ポイント増加し、依然として類似団体平均を上回る数値となった。</a:t>
          </a:r>
        </a:p>
        <a:p>
          <a:r>
            <a:rPr kumimoji="1" lang="ja-JP" altLang="en-US" sz="1300">
              <a:latin typeface="ＭＳ Ｐゴシック" panose="020B0600070205080204" pitchFamily="50" charset="-128"/>
              <a:ea typeface="ＭＳ Ｐゴシック" panose="020B0600070205080204" pitchFamily="50" charset="-128"/>
            </a:rPr>
            <a:t>　ごみ処理や消防業務を一部事務組合で行っているため、これらを加味した場合、大幅に増加することとなることから、民間でも実施可能な業務の更なる検討や事務事業の抜本的な見直しなどを行い、引き続き定員管理、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37</xdr:row>
      <xdr:rowOff>156936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89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146050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1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1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53522</xdr:rowOff>
    </xdr:from>
    <xdr:to>
      <xdr:col>11</xdr:col>
      <xdr:colOff>9525</xdr:colOff>
      <xdr:row>38</xdr:row>
      <xdr:rowOff>50800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54272"/>
          <a:ext cx="889000" cy="5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106136</xdr:rowOff>
    </xdr:from>
    <xdr:to>
      <xdr:col>24</xdr:col>
      <xdr:colOff>76200</xdr:colOff>
      <xdr:row>38</xdr:row>
      <xdr:rowOff>36286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78213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物件費に係る経常収支比率は、分子が前年度より</a:t>
          </a:r>
          <a:r>
            <a:rPr kumimoji="1" lang="en-US" altLang="ja-JP" sz="1300">
              <a:latin typeface="ＭＳ Ｐゴシック" panose="020B0600070205080204" pitchFamily="50" charset="-128"/>
              <a:ea typeface="ＭＳ Ｐゴシック" panose="020B0600070205080204" pitchFamily="50" charset="-128"/>
            </a:rPr>
            <a:t>117,728</a:t>
          </a:r>
          <a:r>
            <a:rPr kumimoji="1" lang="ja-JP" altLang="en-US" sz="1300">
              <a:latin typeface="ＭＳ Ｐゴシック" panose="020B0600070205080204" pitchFamily="50" charset="-128"/>
              <a:ea typeface="ＭＳ Ｐゴシック" panose="020B0600070205080204" pitchFamily="50" charset="-128"/>
            </a:rPr>
            <a:t>千円増加したことにより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ポイント増加したが、引き続き類似団体平均を下回る数値となった。</a:t>
          </a:r>
        </a:p>
        <a:p>
          <a:r>
            <a:rPr kumimoji="1" lang="ja-JP" altLang="en-US" sz="1300">
              <a:latin typeface="ＭＳ Ｐゴシック" panose="020B0600070205080204" pitchFamily="50" charset="-128"/>
              <a:ea typeface="ＭＳ Ｐゴシック" panose="020B0600070205080204" pitchFamily="50" charset="-128"/>
            </a:rPr>
            <a:t>　今後、新たな行政需要への対応などにより、物件費の増加が考えられるが、事務事業の更なる見直しや施設の再編・統合を進め、経費の抑制に努める。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72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16</xdr:row>
      <xdr:rowOff>73660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720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73660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10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17</xdr:row>
      <xdr:rowOff>1270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101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扶助費に係る経常収支比率は、分子が前年度より</a:t>
          </a:r>
          <a:r>
            <a:rPr kumimoji="1" lang="en-US" altLang="ja-JP" sz="1300">
              <a:latin typeface="ＭＳ Ｐゴシック" panose="020B0600070205080204" pitchFamily="50" charset="-128"/>
              <a:ea typeface="ＭＳ Ｐゴシック" panose="020B0600070205080204" pitchFamily="50" charset="-128"/>
            </a:rPr>
            <a:t>24,451</a:t>
          </a:r>
          <a:r>
            <a:rPr kumimoji="1" lang="ja-JP" altLang="en-US" sz="1300">
              <a:latin typeface="ＭＳ Ｐゴシック" panose="020B0600070205080204" pitchFamily="50" charset="-128"/>
              <a:ea typeface="ＭＳ Ｐゴシック" panose="020B0600070205080204" pitchFamily="50" charset="-128"/>
            </a:rPr>
            <a:t>千円増加したが前年度と同数値であり、引き続き類似団体平均を下回る数値となった。</a:t>
          </a:r>
        </a:p>
        <a:p>
          <a:r>
            <a:rPr kumimoji="1" lang="ja-JP" altLang="en-US" sz="1300">
              <a:latin typeface="ＭＳ Ｐゴシック" panose="020B0600070205080204" pitchFamily="50" charset="-128"/>
              <a:ea typeface="ＭＳ Ｐゴシック" panose="020B0600070205080204" pitchFamily="50" charset="-128"/>
            </a:rPr>
            <a:t>　しかし、全国平均を上回る高齢化率、障がい福祉サービス利用者数の増による自立支援給付の増加など、今後も扶助費の増加が見込まれるため、引き続き、資格審査等の適正化と予防施策の推進に努める。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50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55</xdr:row>
      <xdr:rowOff>20865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74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54</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853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その他の経常収支比率は、分子が前年度より</a:t>
          </a:r>
          <a:r>
            <a:rPr kumimoji="1" lang="en-US" altLang="ja-JP" sz="1300">
              <a:latin typeface="ＭＳ Ｐゴシック" panose="020B0600070205080204" pitchFamily="50" charset="-128"/>
              <a:ea typeface="ＭＳ Ｐゴシック" panose="020B0600070205080204" pitchFamily="50" charset="-128"/>
            </a:rPr>
            <a:t>33,408</a:t>
          </a:r>
          <a:r>
            <a:rPr kumimoji="1" lang="ja-JP" altLang="en-US" sz="1300">
              <a:latin typeface="ＭＳ Ｐゴシック" panose="020B0600070205080204" pitchFamily="50" charset="-128"/>
              <a:ea typeface="ＭＳ Ｐゴシック" panose="020B0600070205080204" pitchFamily="50" charset="-128"/>
            </a:rPr>
            <a:t>千円増加したが前年度と同数値であり、引き続き類似団体平均を下回る数値となった。</a:t>
          </a:r>
        </a:p>
        <a:p>
          <a:r>
            <a:rPr kumimoji="1" lang="ja-JP" altLang="en-US" sz="1300">
              <a:latin typeface="ＭＳ Ｐゴシック" panose="020B0600070205080204" pitchFamily="50" charset="-128"/>
              <a:ea typeface="ＭＳ Ｐゴシック" panose="020B0600070205080204" pitchFamily="50" charset="-128"/>
            </a:rPr>
            <a:t>　各特別会計においては、業務効率化による経費の削減と独立採算の原則に基づき、料金の適正化による財政の健全化に努める。特に介護保険事業について、給付費の適正化と予防施策の推進を重点的に行う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130810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99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55</xdr:row>
      <xdr:rowOff>130810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07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138447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補助費等に係る経常収支比率は、分子が前年度より</a:t>
          </a:r>
          <a:r>
            <a:rPr kumimoji="1" lang="en-US" altLang="ja-JP" sz="1300">
              <a:latin typeface="ＭＳ Ｐゴシック" panose="020B0600070205080204" pitchFamily="50" charset="-128"/>
              <a:ea typeface="ＭＳ Ｐゴシック" panose="020B0600070205080204" pitchFamily="50" charset="-128"/>
            </a:rPr>
            <a:t>72,946</a:t>
          </a:r>
          <a:r>
            <a:rPr kumimoji="1" lang="ja-JP" altLang="en-US" sz="1300">
              <a:latin typeface="ＭＳ Ｐゴシック" panose="020B0600070205080204" pitchFamily="50" charset="-128"/>
              <a:ea typeface="ＭＳ Ｐゴシック" panose="020B0600070205080204" pitchFamily="50" charset="-128"/>
            </a:rPr>
            <a:t>千円減少したことにより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ポイント減少したが、引き続き類似団体平均を上回る数値となった。</a:t>
          </a:r>
        </a:p>
        <a:p>
          <a:r>
            <a:rPr kumimoji="1" lang="ja-JP" altLang="en-US" sz="1300">
              <a:latin typeface="ＭＳ Ｐゴシック" panose="020B0600070205080204" pitchFamily="50" charset="-128"/>
              <a:ea typeface="ＭＳ Ｐゴシック" panose="020B0600070205080204" pitchFamily="50" charset="-128"/>
            </a:rPr>
            <a:t>　今後、各種補助事業について、妥当性、効果等を検証し、社会的・経済情勢に合致しない補助金などは廃止するなど、不断の見直しを図る。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21844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957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21844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18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39</xdr:row>
      <xdr:rowOff>74422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1865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60706</xdr:rowOff>
    </xdr:from>
    <xdr:to>
      <xdr:col>69</xdr:col>
      <xdr:colOff>92075</xdr:colOff>
      <xdr:row>39</xdr:row>
      <xdr:rowOff>74422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7472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23622</xdr:rowOff>
    </xdr:from>
    <xdr:to>
      <xdr:col>69</xdr:col>
      <xdr:colOff>142875</xdr:colOff>
      <xdr:row>39</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109999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9906</xdr:rowOff>
    </xdr:from>
    <xdr:to>
      <xdr:col>65</xdr:col>
      <xdr:colOff>53975</xdr:colOff>
      <xdr:row>39</xdr:row>
      <xdr:rowOff>111506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96283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公債費に係る経常収支比率は、分子が前年度より</a:t>
          </a:r>
          <a:r>
            <a:rPr kumimoji="1" lang="en-US" altLang="ja-JP" sz="1300">
              <a:latin typeface="ＭＳ Ｐゴシック" panose="020B0600070205080204" pitchFamily="50" charset="-128"/>
              <a:ea typeface="ＭＳ Ｐゴシック" panose="020B0600070205080204" pitchFamily="50" charset="-128"/>
            </a:rPr>
            <a:t>8,850</a:t>
          </a:r>
          <a:r>
            <a:rPr kumimoji="1" lang="ja-JP" altLang="en-US" sz="1300">
              <a:latin typeface="ＭＳ Ｐゴシック" panose="020B0600070205080204" pitchFamily="50" charset="-128"/>
              <a:ea typeface="ＭＳ Ｐゴシック" panose="020B0600070205080204" pitchFamily="50" charset="-128"/>
            </a:rPr>
            <a:t>千円増加した一方で、分母の経常一般財源の増加により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ポイント減少し、引き続き類似団体平均を下回る数値となった。</a:t>
          </a:r>
        </a:p>
        <a:p>
          <a:r>
            <a:rPr kumimoji="1" lang="ja-JP" altLang="en-US" sz="1300">
              <a:latin typeface="ＭＳ Ｐゴシック" panose="020B0600070205080204" pitchFamily="50" charset="-128"/>
              <a:ea typeface="ＭＳ Ｐゴシック" panose="020B0600070205080204" pitchFamily="50" charset="-128"/>
            </a:rPr>
            <a:t>　今後、定時償還額の上昇が見込まれることから、後年度の財政負担を考慮し、計画的な基金の活用、市債発行事業の厳選、繰上償還の実施などを行い公債費の抑制に努める。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806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92711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532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83565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83565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715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公債費以外の経常収支比率は、分子が前年度より</a:t>
          </a:r>
          <a:r>
            <a:rPr kumimoji="1" lang="en-US" altLang="ja-JP" sz="1300">
              <a:latin typeface="ＭＳ Ｐゴシック" panose="020B0600070205080204" pitchFamily="50" charset="-128"/>
              <a:ea typeface="ＭＳ Ｐゴシック" panose="020B0600070205080204" pitchFamily="50" charset="-128"/>
            </a:rPr>
            <a:t>195,692</a:t>
          </a:r>
          <a:r>
            <a:rPr kumimoji="1" lang="ja-JP" altLang="en-US" sz="1300">
              <a:latin typeface="ＭＳ Ｐゴシック" panose="020B0600070205080204" pitchFamily="50" charset="-128"/>
              <a:ea typeface="ＭＳ Ｐゴシック" panose="020B0600070205080204" pitchFamily="50" charset="-128"/>
            </a:rPr>
            <a:t>千円増加したものの、分母の経常一般財源の増加により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今後は、公共施設等の長寿命化や更新を迎える既存施設の延命化を図る必要があり、維持管理費の増大が見込まれることから、公共施設等総合管理計画に沿った施設保有量の最適化に取り組む。</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155575</xdr:rowOff>
    </xdr:from>
    <xdr:to>
      <xdr:col>82</xdr:col>
      <xdr:colOff>107950</xdr:colOff>
      <xdr:row>74</xdr:row>
      <xdr:rowOff>167005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8428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144145</xdr:rowOff>
    </xdr:from>
    <xdr:to>
      <xdr:col>78</xdr:col>
      <xdr:colOff>69850</xdr:colOff>
      <xdr:row>74</xdr:row>
      <xdr:rowOff>167005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314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144145</xdr:rowOff>
    </xdr:from>
    <xdr:to>
      <xdr:col>73</xdr:col>
      <xdr:colOff>180975</xdr:colOff>
      <xdr:row>76</xdr:row>
      <xdr:rowOff>155575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31445"/>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86995</xdr:rowOff>
    </xdr:from>
    <xdr:to>
      <xdr:col>69</xdr:col>
      <xdr:colOff>92075</xdr:colOff>
      <xdr:row>76</xdr:row>
      <xdr:rowOff>155575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171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104775</xdr:rowOff>
    </xdr:from>
    <xdr:to>
      <xdr:col>82</xdr:col>
      <xdr:colOff>158750</xdr:colOff>
      <xdr:row>75</xdr:row>
      <xdr:rowOff>34925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121302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6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116205</xdr:rowOff>
    </xdr:from>
    <xdr:to>
      <xdr:col>78</xdr:col>
      <xdr:colOff>120650</xdr:colOff>
      <xdr:row>75</xdr:row>
      <xdr:rowOff>46355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56532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93345</xdr:rowOff>
    </xdr:from>
    <xdr:to>
      <xdr:col>74</xdr:col>
      <xdr:colOff>31750</xdr:colOff>
      <xdr:row>75</xdr:row>
      <xdr:rowOff>23495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8272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6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104775</xdr:rowOff>
    </xdr:from>
    <xdr:to>
      <xdr:col>69</xdr:col>
      <xdr:colOff>142875</xdr:colOff>
      <xdr:row>77</xdr:row>
      <xdr:rowOff>34925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19702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122572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24801</xdr:rowOff>
    </xdr:from>
    <xdr:to>
      <xdr:col>29</xdr:col>
      <xdr:colOff>127000</xdr:colOff>
      <xdr:row>15</xdr:row>
      <xdr:rowOff>66726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44176"/>
          <a:ext cx="647700" cy="41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63373</xdr:rowOff>
    </xdr:from>
    <xdr:to>
      <xdr:col>26</xdr:col>
      <xdr:colOff>50800</xdr:colOff>
      <xdr:row>15</xdr:row>
      <xdr:rowOff>66726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682748"/>
          <a:ext cx="6985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63373</xdr:rowOff>
    </xdr:from>
    <xdr:to>
      <xdr:col>22</xdr:col>
      <xdr:colOff>114300</xdr:colOff>
      <xdr:row>15</xdr:row>
      <xdr:rowOff>66177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82748"/>
          <a:ext cx="698500" cy="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66177</xdr:rowOff>
    </xdr:from>
    <xdr:to>
      <xdr:col>18</xdr:col>
      <xdr:colOff>177800</xdr:colOff>
      <xdr:row>16</xdr:row>
      <xdr:rowOff>52659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85552"/>
          <a:ext cx="698500" cy="15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145451</xdr:rowOff>
    </xdr:from>
    <xdr:to>
      <xdr:col>29</xdr:col>
      <xdr:colOff>177800</xdr:colOff>
      <xdr:row>15</xdr:row>
      <xdr:rowOff>75601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9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161978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3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15926</xdr:rowOff>
    </xdr:from>
    <xdr:to>
      <xdr:col>26</xdr:col>
      <xdr:colOff>101600</xdr:colOff>
      <xdr:row>15</xdr:row>
      <xdr:rowOff>117526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35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127703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04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12573</xdr:rowOff>
    </xdr:from>
    <xdr:to>
      <xdr:col>22</xdr:col>
      <xdr:colOff>165100</xdr:colOff>
      <xdr:row>15</xdr:row>
      <xdr:rowOff>114173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31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124350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15377</xdr:rowOff>
    </xdr:from>
    <xdr:to>
      <xdr:col>19</xdr:col>
      <xdr:colOff>38100</xdr:colOff>
      <xdr:row>15</xdr:row>
      <xdr:rowOff>116977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34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127154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1859</xdr:rowOff>
    </xdr:from>
    <xdr:to>
      <xdr:col>15</xdr:col>
      <xdr:colOff>101600</xdr:colOff>
      <xdr:row>16</xdr:row>
      <xdr:rowOff>103459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9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113636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18839</xdr:rowOff>
    </xdr:from>
    <xdr:to>
      <xdr:col>29</xdr:col>
      <xdr:colOff>127000</xdr:colOff>
      <xdr:row>37</xdr:row>
      <xdr:rowOff>79321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43539"/>
          <a:ext cx="647700" cy="60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18839</xdr:rowOff>
    </xdr:from>
    <xdr:to>
      <xdr:col>26</xdr:col>
      <xdr:colOff>50800</xdr:colOff>
      <xdr:row>37</xdr:row>
      <xdr:rowOff>32359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43539"/>
          <a:ext cx="698500" cy="1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32359</xdr:rowOff>
    </xdr:from>
    <xdr:to>
      <xdr:col>22</xdr:col>
      <xdr:colOff>114300</xdr:colOff>
      <xdr:row>37</xdr:row>
      <xdr:rowOff>52477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57059"/>
          <a:ext cx="698500" cy="20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52477</xdr:rowOff>
    </xdr:from>
    <xdr:to>
      <xdr:col>18</xdr:col>
      <xdr:colOff>177800</xdr:colOff>
      <xdr:row>37</xdr:row>
      <xdr:rowOff>76153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77177"/>
          <a:ext cx="698500" cy="23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28521</xdr:rowOff>
    </xdr:from>
    <xdr:to>
      <xdr:col>29</xdr:col>
      <xdr:colOff>177800</xdr:colOff>
      <xdr:row>37</xdr:row>
      <xdr:rowOff>130121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53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598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2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139489</xdr:rowOff>
    </xdr:from>
    <xdr:to>
      <xdr:col>26</xdr:col>
      <xdr:colOff>101600</xdr:colOff>
      <xdr:row>37</xdr:row>
      <xdr:rowOff>69639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92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7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153009</xdr:rowOff>
    </xdr:from>
    <xdr:to>
      <xdr:col>22</xdr:col>
      <xdr:colOff>165100</xdr:colOff>
      <xdr:row>37</xdr:row>
      <xdr:rowOff>83159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06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67936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9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1677</xdr:rowOff>
    </xdr:from>
    <xdr:to>
      <xdr:col>19</xdr:col>
      <xdr:colOff>38100</xdr:colOff>
      <xdr:row>37</xdr:row>
      <xdr:rowOff>103277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26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88054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1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25353</xdr:rowOff>
    </xdr:from>
    <xdr:to>
      <xdr:col>15</xdr:col>
      <xdr:colOff>101600</xdr:colOff>
      <xdr:row>37</xdr:row>
      <xdr:rowOff>126953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0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111730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3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37,375
36,701
250.39
23,754,128
22,848,433
831,892
13,293,332
25,410,500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154610</xdr:rowOff>
    </xdr:from>
    <xdr:to>
      <xdr:col>24</xdr:col>
      <xdr:colOff>63500</xdr:colOff>
      <xdr:row>34</xdr:row>
      <xdr:rowOff>22746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12460"/>
          <a:ext cx="8382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20307</xdr:rowOff>
    </xdr:from>
    <xdr:to>
      <xdr:col>19</xdr:col>
      <xdr:colOff>177800</xdr:colOff>
      <xdr:row>34</xdr:row>
      <xdr:rowOff>22746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49607"/>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20307</xdr:rowOff>
    </xdr:from>
    <xdr:to>
      <xdr:col>15</xdr:col>
      <xdr:colOff>50800</xdr:colOff>
      <xdr:row>34</xdr:row>
      <xdr:rowOff>74092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49607"/>
          <a:ext cx="889000" cy="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74092</xdr:rowOff>
    </xdr:from>
    <xdr:to>
      <xdr:col>10</xdr:col>
      <xdr:colOff>114300</xdr:colOff>
      <xdr:row>35</xdr:row>
      <xdr:rowOff>112001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03392"/>
          <a:ext cx="889000" cy="20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103810</xdr:rowOff>
    </xdr:from>
    <xdr:to>
      <xdr:col>24</xdr:col>
      <xdr:colOff>114300</xdr:colOff>
      <xdr:row>34</xdr:row>
      <xdr:rowOff>33960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126687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1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143396</xdr:rowOff>
    </xdr:from>
    <xdr:to>
      <xdr:col>20</xdr:col>
      <xdr:colOff>38100</xdr:colOff>
      <xdr:row>34</xdr:row>
      <xdr:rowOff>73546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0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90073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140957</xdr:rowOff>
    </xdr:from>
    <xdr:to>
      <xdr:col>15</xdr:col>
      <xdr:colOff>101600</xdr:colOff>
      <xdr:row>34</xdr:row>
      <xdr:rowOff>71107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87634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23292</xdr:rowOff>
    </xdr:from>
    <xdr:to>
      <xdr:col>10</xdr:col>
      <xdr:colOff>165100</xdr:colOff>
      <xdr:row>34</xdr:row>
      <xdr:rowOff>124892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141419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61201</xdr:rowOff>
    </xdr:from>
    <xdr:to>
      <xdr:col>6</xdr:col>
      <xdr:colOff>38100</xdr:colOff>
      <xdr:row>35</xdr:row>
      <xdr:rowOff>162801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7878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3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55073</xdr:rowOff>
    </xdr:from>
    <xdr:to>
      <xdr:col>24</xdr:col>
      <xdr:colOff>63500</xdr:colOff>
      <xdr:row>56</xdr:row>
      <xdr:rowOff>130245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56273"/>
          <a:ext cx="838200" cy="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55073</xdr:rowOff>
    </xdr:from>
    <xdr:to>
      <xdr:col>19</xdr:col>
      <xdr:colOff>177800</xdr:colOff>
      <xdr:row>56</xdr:row>
      <xdr:rowOff>115368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56273"/>
          <a:ext cx="889000" cy="6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115368</xdr:rowOff>
    </xdr:from>
    <xdr:to>
      <xdr:col>15</xdr:col>
      <xdr:colOff>50800</xdr:colOff>
      <xdr:row>56</xdr:row>
      <xdr:rowOff>163538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16568"/>
          <a:ext cx="88900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163538</xdr:rowOff>
    </xdr:from>
    <xdr:to>
      <xdr:col>10</xdr:col>
      <xdr:colOff>114300</xdr:colOff>
      <xdr:row>57</xdr:row>
      <xdr:rowOff>72547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64738"/>
          <a:ext cx="889000" cy="8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79445</xdr:rowOff>
    </xdr:from>
    <xdr:to>
      <xdr:col>24</xdr:col>
      <xdr:colOff>114300</xdr:colOff>
      <xdr:row>57</xdr:row>
      <xdr:rowOff>9595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102322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3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4273</xdr:rowOff>
    </xdr:from>
    <xdr:to>
      <xdr:col>20</xdr:col>
      <xdr:colOff>38100</xdr:colOff>
      <xdr:row>56</xdr:row>
      <xdr:rowOff>105873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122400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64568</xdr:rowOff>
    </xdr:from>
    <xdr:to>
      <xdr:col>15</xdr:col>
      <xdr:colOff>101600</xdr:colOff>
      <xdr:row>56</xdr:row>
      <xdr:rowOff>166168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6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4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112738</xdr:rowOff>
    </xdr:from>
    <xdr:to>
      <xdr:col>10</xdr:col>
      <xdr:colOff>165100</xdr:colOff>
      <xdr:row>57</xdr:row>
      <xdr:rowOff>42888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59415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21747</xdr:rowOff>
    </xdr:from>
    <xdr:to>
      <xdr:col>6</xdr:col>
      <xdr:colOff>38100</xdr:colOff>
      <xdr:row>57</xdr:row>
      <xdr:rowOff>123347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9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139874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6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139951</xdr:rowOff>
    </xdr:from>
    <xdr:to>
      <xdr:col>24</xdr:col>
      <xdr:colOff>63500</xdr:colOff>
      <xdr:row>78</xdr:row>
      <xdr:rowOff>2220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41601"/>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75006</xdr:rowOff>
    </xdr:from>
    <xdr:to>
      <xdr:col>19</xdr:col>
      <xdr:colOff>177800</xdr:colOff>
      <xdr:row>78</xdr:row>
      <xdr:rowOff>2220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76656"/>
          <a:ext cx="8890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75006</xdr:rowOff>
    </xdr:from>
    <xdr:to>
      <xdr:col>15</xdr:col>
      <xdr:colOff>50800</xdr:colOff>
      <xdr:row>77</xdr:row>
      <xdr:rowOff>163771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76656"/>
          <a:ext cx="889000" cy="8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163771</xdr:rowOff>
    </xdr:from>
    <xdr:to>
      <xdr:col>10</xdr:col>
      <xdr:colOff>114300</xdr:colOff>
      <xdr:row>78</xdr:row>
      <xdr:rowOff>18656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65421"/>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89151</xdr:rowOff>
    </xdr:from>
    <xdr:to>
      <xdr:col>24</xdr:col>
      <xdr:colOff>114300</xdr:colOff>
      <xdr:row>78</xdr:row>
      <xdr:rowOff>19301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9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67578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122870</xdr:rowOff>
    </xdr:from>
    <xdr:to>
      <xdr:col>20</xdr:col>
      <xdr:colOff>38100</xdr:colOff>
      <xdr:row>78</xdr:row>
      <xdr:rowOff>53020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44147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24206</xdr:rowOff>
    </xdr:from>
    <xdr:to>
      <xdr:col>15</xdr:col>
      <xdr:colOff>101600</xdr:colOff>
      <xdr:row>77</xdr:row>
      <xdr:rowOff>125806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142333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112971</xdr:rowOff>
    </xdr:from>
    <xdr:to>
      <xdr:col>10</xdr:col>
      <xdr:colOff>165100</xdr:colOff>
      <xdr:row>78</xdr:row>
      <xdr:rowOff>43121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1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34248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0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139306</xdr:rowOff>
    </xdr:from>
    <xdr:to>
      <xdr:col>6</xdr:col>
      <xdr:colOff>38100</xdr:colOff>
      <xdr:row>78</xdr:row>
      <xdr:rowOff>69456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85983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11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91605</xdr:rowOff>
    </xdr:from>
    <xdr:to>
      <xdr:col>24</xdr:col>
      <xdr:colOff>63500</xdr:colOff>
      <xdr:row>96</xdr:row>
      <xdr:rowOff>157099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50805"/>
          <a:ext cx="8382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22988</xdr:rowOff>
    </xdr:from>
    <xdr:to>
      <xdr:col>19</xdr:col>
      <xdr:colOff>177800</xdr:colOff>
      <xdr:row>96</xdr:row>
      <xdr:rowOff>157099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82188"/>
          <a:ext cx="889000" cy="1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22988</xdr:rowOff>
    </xdr:from>
    <xdr:to>
      <xdr:col>15</xdr:col>
      <xdr:colOff>50800</xdr:colOff>
      <xdr:row>97</xdr:row>
      <xdr:rowOff>139052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82188"/>
          <a:ext cx="889000" cy="28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123913</xdr:rowOff>
    </xdr:from>
    <xdr:to>
      <xdr:col>10</xdr:col>
      <xdr:colOff>114300</xdr:colOff>
      <xdr:row>97</xdr:row>
      <xdr:rowOff>139052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754563"/>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40805</xdr:rowOff>
    </xdr:from>
    <xdr:to>
      <xdr:col>24</xdr:col>
      <xdr:colOff>114300</xdr:colOff>
      <xdr:row>96</xdr:row>
      <xdr:rowOff>142405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19232</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106299</xdr:rowOff>
    </xdr:from>
    <xdr:to>
      <xdr:col>20</xdr:col>
      <xdr:colOff>38100</xdr:colOff>
      <xdr:row>97</xdr:row>
      <xdr:rowOff>36449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27576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143638</xdr:rowOff>
    </xdr:from>
    <xdr:to>
      <xdr:col>15</xdr:col>
      <xdr:colOff>101600</xdr:colOff>
      <xdr:row>96</xdr:row>
      <xdr:rowOff>73788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64915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2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88252</xdr:rowOff>
    </xdr:from>
    <xdr:to>
      <xdr:col>10</xdr:col>
      <xdr:colOff>165100</xdr:colOff>
      <xdr:row>98</xdr:row>
      <xdr:rowOff>18402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1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9529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73113</xdr:rowOff>
    </xdr:from>
    <xdr:to>
      <xdr:col>6</xdr:col>
      <xdr:colOff>38100</xdr:colOff>
      <xdr:row>98</xdr:row>
      <xdr:rowOff>3263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0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165840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9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62426</xdr:rowOff>
    </xdr:from>
    <xdr:to>
      <xdr:col>54</xdr:col>
      <xdr:colOff>189865</xdr:colOff>
      <xdr:row>39</xdr:row>
      <xdr:rowOff>136233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891726"/>
          <a:ext cx="1270" cy="931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140060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2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136233</xdr:rowOff>
    </xdr:from>
    <xdr:to>
      <xdr:col>55</xdr:col>
      <xdr:colOff>88900</xdr:colOff>
      <xdr:row>39</xdr:row>
      <xdr:rowOff>136233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22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9103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66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62426</xdr:rowOff>
    </xdr:from>
    <xdr:to>
      <xdr:col>55</xdr:col>
      <xdr:colOff>88900</xdr:colOff>
      <xdr:row>34</xdr:row>
      <xdr:rowOff>62426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89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74389</xdr:rowOff>
    </xdr:from>
    <xdr:to>
      <xdr:col>55</xdr:col>
      <xdr:colOff>0</xdr:colOff>
      <xdr:row>36</xdr:row>
      <xdr:rowOff>80675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246589"/>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47873</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391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69446</xdr:rowOff>
    </xdr:from>
    <xdr:to>
      <xdr:col>55</xdr:col>
      <xdr:colOff>50800</xdr:colOff>
      <xdr:row>37</xdr:row>
      <xdr:rowOff>171046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1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80675</xdr:rowOff>
    </xdr:from>
    <xdr:to>
      <xdr:col>50</xdr:col>
      <xdr:colOff>114300</xdr:colOff>
      <xdr:row>37</xdr:row>
      <xdr:rowOff>51712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52875"/>
          <a:ext cx="889000" cy="1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59525</xdr:rowOff>
    </xdr:from>
    <xdr:to>
      <xdr:col>50</xdr:col>
      <xdr:colOff>165100</xdr:colOff>
      <xdr:row>37</xdr:row>
      <xdr:rowOff>161125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40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152252</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4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117084</xdr:rowOff>
    </xdr:from>
    <xdr:to>
      <xdr:col>45</xdr:col>
      <xdr:colOff>177800</xdr:colOff>
      <xdr:row>37</xdr:row>
      <xdr:rowOff>51712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432034"/>
          <a:ext cx="889000" cy="96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101648</xdr:rowOff>
    </xdr:from>
    <xdr:to>
      <xdr:col>46</xdr:col>
      <xdr:colOff>38100</xdr:colOff>
      <xdr:row>38</xdr:row>
      <xdr:rowOff>31798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4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22925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53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117084</xdr:rowOff>
    </xdr:from>
    <xdr:to>
      <xdr:col>41</xdr:col>
      <xdr:colOff>50800</xdr:colOff>
      <xdr:row>37</xdr:row>
      <xdr:rowOff>55560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432034"/>
          <a:ext cx="889000" cy="9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159964</xdr:rowOff>
    </xdr:from>
    <xdr:to>
      <xdr:col>41</xdr:col>
      <xdr:colOff>101600</xdr:colOff>
      <xdr:row>33</xdr:row>
      <xdr:rowOff>90114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64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81241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73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27033</xdr:rowOff>
    </xdr:from>
    <xdr:to>
      <xdr:col>36</xdr:col>
      <xdr:colOff>165100</xdr:colOff>
      <xdr:row>38</xdr:row>
      <xdr:rowOff>128633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119760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6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23589</xdr:rowOff>
    </xdr:from>
    <xdr:to>
      <xdr:col>55</xdr:col>
      <xdr:colOff>50800</xdr:colOff>
      <xdr:row>36</xdr:row>
      <xdr:rowOff>125189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46466</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29875</xdr:rowOff>
    </xdr:from>
    <xdr:to>
      <xdr:col>50</xdr:col>
      <xdr:colOff>165100</xdr:colOff>
      <xdr:row>36</xdr:row>
      <xdr:rowOff>131475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0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148002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97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912</xdr:rowOff>
    </xdr:from>
    <xdr:to>
      <xdr:col>46</xdr:col>
      <xdr:colOff>38100</xdr:colOff>
      <xdr:row>37</xdr:row>
      <xdr:rowOff>102512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4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119039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11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66284</xdr:rowOff>
    </xdr:from>
    <xdr:to>
      <xdr:col>41</xdr:col>
      <xdr:colOff>101600</xdr:colOff>
      <xdr:row>31</xdr:row>
      <xdr:rowOff>167884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3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12961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15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4760</xdr:rowOff>
    </xdr:from>
    <xdr:to>
      <xdr:col>36</xdr:col>
      <xdr:colOff>165100</xdr:colOff>
      <xdr:row>37</xdr:row>
      <xdr:rowOff>106360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122887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12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2756</xdr:rowOff>
    </xdr:from>
    <xdr:to>
      <xdr:col>55</xdr:col>
      <xdr:colOff>0</xdr:colOff>
      <xdr:row>57</xdr:row>
      <xdr:rowOff>57508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75406"/>
          <a:ext cx="838200" cy="5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152515</xdr:rowOff>
    </xdr:from>
    <xdr:to>
      <xdr:col>50</xdr:col>
      <xdr:colOff>114300</xdr:colOff>
      <xdr:row>57</xdr:row>
      <xdr:rowOff>57508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53715"/>
          <a:ext cx="889000" cy="7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150385</xdr:rowOff>
    </xdr:from>
    <xdr:to>
      <xdr:col>45</xdr:col>
      <xdr:colOff>177800</xdr:colOff>
      <xdr:row>56</xdr:row>
      <xdr:rowOff>152515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237235"/>
          <a:ext cx="889000" cy="51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150385</xdr:rowOff>
    </xdr:from>
    <xdr:to>
      <xdr:col>41</xdr:col>
      <xdr:colOff>50800</xdr:colOff>
      <xdr:row>56</xdr:row>
      <xdr:rowOff>117376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237235"/>
          <a:ext cx="889000" cy="48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168035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123406</xdr:rowOff>
    </xdr:from>
    <xdr:to>
      <xdr:col>55</xdr:col>
      <xdr:colOff>50800</xdr:colOff>
      <xdr:row>57</xdr:row>
      <xdr:rowOff>53556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101833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0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6708</xdr:rowOff>
    </xdr:from>
    <xdr:to>
      <xdr:col>50</xdr:col>
      <xdr:colOff>165100</xdr:colOff>
      <xdr:row>57</xdr:row>
      <xdr:rowOff>108308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7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99435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87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101715</xdr:rowOff>
    </xdr:from>
    <xdr:to>
      <xdr:col>46</xdr:col>
      <xdr:colOff>38100</xdr:colOff>
      <xdr:row>57</xdr:row>
      <xdr:rowOff>31865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48392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47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99585</xdr:rowOff>
    </xdr:from>
    <xdr:to>
      <xdr:col>41</xdr:col>
      <xdr:colOff>101600</xdr:colOff>
      <xdr:row>54</xdr:row>
      <xdr:rowOff>29735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1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46262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896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66576</xdr:rowOff>
    </xdr:from>
    <xdr:to>
      <xdr:col>36</xdr:col>
      <xdr:colOff>165100</xdr:colOff>
      <xdr:row>56</xdr:row>
      <xdr:rowOff>168176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13253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4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19935</xdr:rowOff>
    </xdr:from>
    <xdr:to>
      <xdr:col>55</xdr:col>
      <xdr:colOff>0</xdr:colOff>
      <xdr:row>79</xdr:row>
      <xdr:rowOff>29645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64485"/>
          <a:ext cx="838200" cy="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66559</xdr:rowOff>
    </xdr:from>
    <xdr:to>
      <xdr:col>50</xdr:col>
      <xdr:colOff>114300</xdr:colOff>
      <xdr:row>79</xdr:row>
      <xdr:rowOff>19935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39659"/>
          <a:ext cx="889000" cy="1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129184</xdr:rowOff>
    </xdr:from>
    <xdr:to>
      <xdr:col>45</xdr:col>
      <xdr:colOff>177800</xdr:colOff>
      <xdr:row>78</xdr:row>
      <xdr:rowOff>66559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645034"/>
          <a:ext cx="889000" cy="79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129184</xdr:rowOff>
    </xdr:from>
    <xdr:to>
      <xdr:col>41</xdr:col>
      <xdr:colOff>50800</xdr:colOff>
      <xdr:row>77</xdr:row>
      <xdr:rowOff>25367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645034"/>
          <a:ext cx="889000" cy="58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150295</xdr:rowOff>
    </xdr:from>
    <xdr:to>
      <xdr:col>55</xdr:col>
      <xdr:colOff>50800</xdr:colOff>
      <xdr:row>79</xdr:row>
      <xdr:rowOff>80445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65222</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140585</xdr:rowOff>
    </xdr:from>
    <xdr:to>
      <xdr:col>50</xdr:col>
      <xdr:colOff>165100</xdr:colOff>
      <xdr:row>79</xdr:row>
      <xdr:rowOff>70735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61862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0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15759</xdr:rowOff>
    </xdr:from>
    <xdr:to>
      <xdr:col>46</xdr:col>
      <xdr:colOff>38100</xdr:colOff>
      <xdr:row>78</xdr:row>
      <xdr:rowOff>117359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108486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8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78384</xdr:rowOff>
    </xdr:from>
    <xdr:to>
      <xdr:col>41</xdr:col>
      <xdr:colOff>101600</xdr:colOff>
      <xdr:row>74</xdr:row>
      <xdr:rowOff>8534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5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25061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36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146017</xdr:rowOff>
    </xdr:from>
    <xdr:to>
      <xdr:col>36</xdr:col>
      <xdr:colOff>165100</xdr:colOff>
      <xdr:row>77</xdr:row>
      <xdr:rowOff>76167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7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92694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95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166624</xdr:rowOff>
    </xdr:from>
    <xdr:to>
      <xdr:col>55</xdr:col>
      <xdr:colOff>0</xdr:colOff>
      <xdr:row>96</xdr:row>
      <xdr:rowOff>60998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454374"/>
          <a:ext cx="838200" cy="6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166624</xdr:rowOff>
    </xdr:from>
    <xdr:to>
      <xdr:col>50</xdr:col>
      <xdr:colOff>114300</xdr:colOff>
      <xdr:row>95</xdr:row>
      <xdr:rowOff>170498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454374"/>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140678</xdr:rowOff>
    </xdr:from>
    <xdr:to>
      <xdr:col>45</xdr:col>
      <xdr:colOff>177800</xdr:colOff>
      <xdr:row>95</xdr:row>
      <xdr:rowOff>170498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428428"/>
          <a:ext cx="8890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140678</xdr:rowOff>
    </xdr:from>
    <xdr:to>
      <xdr:col>41</xdr:col>
      <xdr:colOff>50800</xdr:colOff>
      <xdr:row>97</xdr:row>
      <xdr:rowOff>36818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428428"/>
          <a:ext cx="889000" cy="23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10198</xdr:rowOff>
    </xdr:from>
    <xdr:to>
      <xdr:col>55</xdr:col>
      <xdr:colOff>50800</xdr:colOff>
      <xdr:row>96</xdr:row>
      <xdr:rowOff>111798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160075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44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115824</xdr:rowOff>
    </xdr:from>
    <xdr:to>
      <xdr:col>50</xdr:col>
      <xdr:colOff>165100</xdr:colOff>
      <xdr:row>96</xdr:row>
      <xdr:rowOff>45974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62501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1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119698</xdr:rowOff>
    </xdr:from>
    <xdr:to>
      <xdr:col>46</xdr:col>
      <xdr:colOff>38100</xdr:colOff>
      <xdr:row>96</xdr:row>
      <xdr:rowOff>49848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66375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18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89878</xdr:rowOff>
    </xdr:from>
    <xdr:to>
      <xdr:col>41</xdr:col>
      <xdr:colOff>101600</xdr:colOff>
      <xdr:row>96</xdr:row>
      <xdr:rowOff>20028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37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36555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1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157468</xdr:rowOff>
    </xdr:from>
    <xdr:to>
      <xdr:col>36</xdr:col>
      <xdr:colOff>165100</xdr:colOff>
      <xdr:row>97</xdr:row>
      <xdr:rowOff>87618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78745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xdr:rowOff>
    </xdr:from>
    <xdr:to>
      <xdr:col>85</xdr:col>
      <xdr:colOff>127000</xdr:colOff>
      <xdr:row>39</xdr:row>
      <xdr:rowOff>36640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90995"/>
          <a:ext cx="8382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xdr:rowOff>
    </xdr:from>
    <xdr:to>
      <xdr:col>81</xdr:col>
      <xdr:colOff>50800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6909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32334</xdr:rowOff>
    </xdr:from>
    <xdr:to>
      <xdr:col>71</xdr:col>
      <xdr:colOff>177800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1888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157290</xdr:rowOff>
    </xdr:from>
    <xdr:to>
      <xdr:col>85</xdr:col>
      <xdr:colOff>177800</xdr:colOff>
      <xdr:row>39</xdr:row>
      <xdr:rowOff>87440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72217</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8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125095</xdr:rowOff>
    </xdr:from>
    <xdr:to>
      <xdr:col>81</xdr:col>
      <xdr:colOff>101600</xdr:colOff>
      <xdr:row>39</xdr:row>
      <xdr:rowOff>55245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46372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152984</xdr:rowOff>
    </xdr:from>
    <xdr:to>
      <xdr:col>67</xdr:col>
      <xdr:colOff>101600</xdr:colOff>
      <xdr:row>39</xdr:row>
      <xdr:rowOff>83134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74261</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27711</xdr:rowOff>
    </xdr:from>
    <xdr:to>
      <xdr:col>85</xdr:col>
      <xdr:colOff>127000</xdr:colOff>
      <xdr:row>75</xdr:row>
      <xdr:rowOff>22187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715011"/>
          <a:ext cx="838200" cy="1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27711</xdr:rowOff>
    </xdr:from>
    <xdr:to>
      <xdr:col>81</xdr:col>
      <xdr:colOff>50800</xdr:colOff>
      <xdr:row>74</xdr:row>
      <xdr:rowOff>90183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715011"/>
          <a:ext cx="889000" cy="6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90183</xdr:rowOff>
    </xdr:from>
    <xdr:to>
      <xdr:col>76</xdr:col>
      <xdr:colOff>114300</xdr:colOff>
      <xdr:row>74</xdr:row>
      <xdr:rowOff>119888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777483"/>
          <a:ext cx="8890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119888</xdr:rowOff>
    </xdr:from>
    <xdr:to>
      <xdr:col>71</xdr:col>
      <xdr:colOff>177800</xdr:colOff>
      <xdr:row>74</xdr:row>
      <xdr:rowOff>131394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807188"/>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142837</xdr:rowOff>
    </xdr:from>
    <xdr:to>
      <xdr:col>85</xdr:col>
      <xdr:colOff>177800</xdr:colOff>
      <xdr:row>75</xdr:row>
      <xdr:rowOff>72987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8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121264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8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148361</xdr:rowOff>
    </xdr:from>
    <xdr:to>
      <xdr:col>81</xdr:col>
      <xdr:colOff>101600</xdr:colOff>
      <xdr:row>74</xdr:row>
      <xdr:rowOff>78511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6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95038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4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39383</xdr:rowOff>
    </xdr:from>
    <xdr:to>
      <xdr:col>76</xdr:col>
      <xdr:colOff>165100</xdr:colOff>
      <xdr:row>74</xdr:row>
      <xdr:rowOff>140983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7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157510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50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69088</xdr:rowOff>
    </xdr:from>
    <xdr:to>
      <xdr:col>72</xdr:col>
      <xdr:colOff>38100</xdr:colOff>
      <xdr:row>74</xdr:row>
      <xdr:rowOff>170688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7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15765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53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80594</xdr:rowOff>
    </xdr:from>
    <xdr:to>
      <xdr:col>67</xdr:col>
      <xdr:colOff>101600</xdr:colOff>
      <xdr:row>75</xdr:row>
      <xdr:rowOff>10744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7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27271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54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136609</xdr:rowOff>
    </xdr:from>
    <xdr:to>
      <xdr:col>85</xdr:col>
      <xdr:colOff>127000</xdr:colOff>
      <xdr:row>98</xdr:row>
      <xdr:rowOff>5914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67259"/>
          <a:ext cx="838200" cy="4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5914</xdr:rowOff>
    </xdr:from>
    <xdr:to>
      <xdr:col>81</xdr:col>
      <xdr:colOff>50800</xdr:colOff>
      <xdr:row>98</xdr:row>
      <xdr:rowOff>22118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08014"/>
          <a:ext cx="889000" cy="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22118</xdr:rowOff>
    </xdr:from>
    <xdr:to>
      <xdr:col>76</xdr:col>
      <xdr:colOff>114300</xdr:colOff>
      <xdr:row>98</xdr:row>
      <xdr:rowOff>85376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24218"/>
          <a:ext cx="889000" cy="6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64088</xdr:rowOff>
    </xdr:from>
    <xdr:to>
      <xdr:col>71</xdr:col>
      <xdr:colOff>177800</xdr:colOff>
      <xdr:row>98</xdr:row>
      <xdr:rowOff>85376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66188"/>
          <a:ext cx="889000" cy="2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85809</xdr:rowOff>
    </xdr:from>
    <xdr:to>
      <xdr:col>85</xdr:col>
      <xdr:colOff>177800</xdr:colOff>
      <xdr:row>98</xdr:row>
      <xdr:rowOff>15959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108686</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56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126564</xdr:rowOff>
    </xdr:from>
    <xdr:to>
      <xdr:col>81</xdr:col>
      <xdr:colOff>101600</xdr:colOff>
      <xdr:row>98</xdr:row>
      <xdr:rowOff>56714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73241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5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142768</xdr:rowOff>
    </xdr:from>
    <xdr:to>
      <xdr:col>76</xdr:col>
      <xdr:colOff>165100</xdr:colOff>
      <xdr:row>98</xdr:row>
      <xdr:rowOff>72918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64045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6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34576</xdr:rowOff>
    </xdr:from>
    <xdr:to>
      <xdr:col>72</xdr:col>
      <xdr:colOff>38100</xdr:colOff>
      <xdr:row>98</xdr:row>
      <xdr:rowOff>136176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127303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2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13288</xdr:rowOff>
    </xdr:from>
    <xdr:to>
      <xdr:col>67</xdr:col>
      <xdr:colOff>101600</xdr:colOff>
      <xdr:row>98</xdr:row>
      <xdr:rowOff>114888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1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131415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91890</xdr:rowOff>
    </xdr:from>
    <xdr:to>
      <xdr:col>116</xdr:col>
      <xdr:colOff>63500</xdr:colOff>
      <xdr:row>39</xdr:row>
      <xdr:rowOff>95417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778440"/>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94600</xdr:rowOff>
    </xdr:from>
    <xdr:to>
      <xdr:col>111</xdr:col>
      <xdr:colOff>177800</xdr:colOff>
      <xdr:row>39</xdr:row>
      <xdr:rowOff>95417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81150"/>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94600</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81150"/>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41090</xdr:rowOff>
    </xdr:from>
    <xdr:to>
      <xdr:col>116</xdr:col>
      <xdr:colOff>114300</xdr:colOff>
      <xdr:row>39</xdr:row>
      <xdr:rowOff>142690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127467</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4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44617</xdr:rowOff>
    </xdr:from>
    <xdr:to>
      <xdr:col>112</xdr:col>
      <xdr:colOff>38100</xdr:colOff>
      <xdr:row>39</xdr:row>
      <xdr:rowOff>146217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3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137344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823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43800</xdr:rowOff>
    </xdr:from>
    <xdr:to>
      <xdr:col>107</xdr:col>
      <xdr:colOff>101600</xdr:colOff>
      <xdr:row>39</xdr:row>
      <xdr:rowOff>145400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136527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82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36754</xdr:rowOff>
    </xdr:from>
    <xdr:to>
      <xdr:col>116</xdr:col>
      <xdr:colOff>63500</xdr:colOff>
      <xdr:row>59</xdr:row>
      <xdr:rowOff>39535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152304"/>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38278</xdr:rowOff>
    </xdr:from>
    <xdr:to>
      <xdr:col>111</xdr:col>
      <xdr:colOff>177800</xdr:colOff>
      <xdr:row>59</xdr:row>
      <xdr:rowOff>39535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53828"/>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2921</xdr:rowOff>
    </xdr:from>
    <xdr:to>
      <xdr:col>107</xdr:col>
      <xdr:colOff>50800</xdr:colOff>
      <xdr:row>59</xdr:row>
      <xdr:rowOff>38278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18471"/>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2921</xdr:rowOff>
    </xdr:from>
    <xdr:to>
      <xdr:col>102</xdr:col>
      <xdr:colOff>114300</xdr:colOff>
      <xdr:row>59</xdr:row>
      <xdr:rowOff>36220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18471"/>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157404</xdr:rowOff>
    </xdr:from>
    <xdr:to>
      <xdr:col>116</xdr:col>
      <xdr:colOff>114300</xdr:colOff>
      <xdr:row>59</xdr:row>
      <xdr:rowOff>87554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72331</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1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160185</xdr:rowOff>
    </xdr:from>
    <xdr:to>
      <xdr:col>112</xdr:col>
      <xdr:colOff>38100</xdr:colOff>
      <xdr:row>59</xdr:row>
      <xdr:rowOff>90335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81462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197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158928</xdr:rowOff>
    </xdr:from>
    <xdr:to>
      <xdr:col>107</xdr:col>
      <xdr:colOff>101600</xdr:colOff>
      <xdr:row>59</xdr:row>
      <xdr:rowOff>89078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80205</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195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123571</xdr:rowOff>
    </xdr:from>
    <xdr:to>
      <xdr:col>102</xdr:col>
      <xdr:colOff>165100</xdr:colOff>
      <xdr:row>59</xdr:row>
      <xdr:rowOff>53721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44848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16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156870</xdr:rowOff>
    </xdr:from>
    <xdr:to>
      <xdr:col>98</xdr:col>
      <xdr:colOff>38100</xdr:colOff>
      <xdr:row>59</xdr:row>
      <xdr:rowOff>87020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78147</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193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161474</xdr:rowOff>
    </xdr:from>
    <xdr:to>
      <xdr:col>116</xdr:col>
      <xdr:colOff>63500</xdr:colOff>
      <xdr:row>77</xdr:row>
      <xdr:rowOff>11418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191674"/>
          <a:ext cx="838200" cy="2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11418</xdr:rowOff>
    </xdr:from>
    <xdr:to>
      <xdr:col>111</xdr:col>
      <xdr:colOff>177800</xdr:colOff>
      <xdr:row>77</xdr:row>
      <xdr:rowOff>46279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213068"/>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35097</xdr:rowOff>
    </xdr:from>
    <xdr:to>
      <xdr:col>107</xdr:col>
      <xdr:colOff>50800</xdr:colOff>
      <xdr:row>77</xdr:row>
      <xdr:rowOff>46279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236747"/>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35097</xdr:rowOff>
    </xdr:from>
    <xdr:to>
      <xdr:col>102</xdr:col>
      <xdr:colOff>114300</xdr:colOff>
      <xdr:row>77</xdr:row>
      <xdr:rowOff>77615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236747"/>
          <a:ext cx="889000" cy="4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110674</xdr:rowOff>
    </xdr:from>
    <xdr:to>
      <xdr:col>116</xdr:col>
      <xdr:colOff>114300</xdr:colOff>
      <xdr:row>77</xdr:row>
      <xdr:rowOff>40824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1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89101</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1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132068</xdr:rowOff>
    </xdr:from>
    <xdr:to>
      <xdr:col>112</xdr:col>
      <xdr:colOff>38100</xdr:colOff>
      <xdr:row>77</xdr:row>
      <xdr:rowOff>62218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1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53345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2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166929</xdr:rowOff>
    </xdr:from>
    <xdr:to>
      <xdr:col>107</xdr:col>
      <xdr:colOff>101600</xdr:colOff>
      <xdr:row>77</xdr:row>
      <xdr:rowOff>97079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1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88206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28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155747</xdr:rowOff>
    </xdr:from>
    <xdr:to>
      <xdr:col>102</xdr:col>
      <xdr:colOff>165100</xdr:colOff>
      <xdr:row>77</xdr:row>
      <xdr:rowOff>85897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18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77024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2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26815</xdr:rowOff>
    </xdr:from>
    <xdr:to>
      <xdr:col>98</xdr:col>
      <xdr:colOff>38100</xdr:colOff>
      <xdr:row>77</xdr:row>
      <xdr:rowOff>128415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2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119542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32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人件費は</a:t>
          </a:r>
          <a:r>
            <a:rPr kumimoji="1" lang="en-US" altLang="ja-JP" sz="1050">
              <a:latin typeface="ＭＳ Ｐゴシック" panose="020B0600070205080204" pitchFamily="50" charset="-128"/>
              <a:ea typeface="ＭＳ Ｐゴシック" panose="020B0600070205080204" pitchFamily="50" charset="-128"/>
            </a:rPr>
            <a:t>102,326</a:t>
          </a:r>
          <a:r>
            <a:rPr kumimoji="1" lang="ja-JP" altLang="en-US" sz="1050">
              <a:latin typeface="ＭＳ Ｐゴシック" panose="020B0600070205080204" pitchFamily="50" charset="-128"/>
              <a:ea typeface="ＭＳ Ｐゴシック" panose="020B0600070205080204" pitchFamily="50" charset="-128"/>
            </a:rPr>
            <a:t>円となっており、任期の定めのない常勤職員関係経費の増加により前年度比</a:t>
          </a:r>
          <a:r>
            <a:rPr kumimoji="1" lang="en-US" altLang="ja-JP" sz="1050">
              <a:latin typeface="ＭＳ Ｐゴシック" panose="020B0600070205080204" pitchFamily="50" charset="-128"/>
              <a:ea typeface="ＭＳ Ｐゴシック" panose="020B0600070205080204" pitchFamily="50" charset="-128"/>
            </a:rPr>
            <a:t>3,117</a:t>
          </a:r>
          <a:r>
            <a:rPr kumimoji="1" lang="ja-JP" altLang="en-US" sz="1050">
              <a:latin typeface="ＭＳ Ｐゴシック" panose="020B0600070205080204" pitchFamily="50" charset="-128"/>
              <a:ea typeface="ＭＳ Ｐゴシック" panose="020B0600070205080204" pitchFamily="50" charset="-128"/>
            </a:rPr>
            <a:t>円の増となった。類似団体平均を上回る数値で推移しており、これは、当市が合併団体で市域が広く行政機能が点在していること等の理由による。</a:t>
          </a:r>
        </a:p>
        <a:p>
          <a:r>
            <a:rPr kumimoji="1" lang="ja-JP" altLang="en-US" sz="1050">
              <a:latin typeface="ＭＳ Ｐゴシック" panose="020B0600070205080204" pitchFamily="50" charset="-128"/>
              <a:ea typeface="ＭＳ Ｐゴシック" panose="020B0600070205080204" pitchFamily="50" charset="-128"/>
            </a:rPr>
            <a:t>　物件費は</a:t>
          </a:r>
          <a:r>
            <a:rPr kumimoji="1" lang="en-US" altLang="ja-JP" sz="1050">
              <a:latin typeface="ＭＳ Ｐゴシック" panose="020B0600070205080204" pitchFamily="50" charset="-128"/>
              <a:ea typeface="ＭＳ Ｐゴシック" panose="020B0600070205080204" pitchFamily="50" charset="-128"/>
            </a:rPr>
            <a:t>88,534</a:t>
          </a:r>
          <a:r>
            <a:rPr kumimoji="1" lang="ja-JP" altLang="en-US" sz="1050">
              <a:latin typeface="ＭＳ Ｐゴシック" panose="020B0600070205080204" pitchFamily="50" charset="-128"/>
              <a:ea typeface="ＭＳ Ｐゴシック" panose="020B0600070205080204" pitchFamily="50" charset="-128"/>
            </a:rPr>
            <a:t>円となっており、前年度比</a:t>
          </a:r>
          <a:r>
            <a:rPr kumimoji="1" lang="en-US" altLang="ja-JP" sz="1050">
              <a:latin typeface="ＭＳ Ｐゴシック" panose="020B0600070205080204" pitchFamily="50" charset="-128"/>
              <a:ea typeface="ＭＳ Ｐゴシック" panose="020B0600070205080204" pitchFamily="50" charset="-128"/>
            </a:rPr>
            <a:t>8,221</a:t>
          </a:r>
          <a:r>
            <a:rPr kumimoji="1" lang="ja-JP" altLang="en-US" sz="1050">
              <a:latin typeface="ＭＳ Ｐゴシック" panose="020B0600070205080204" pitchFamily="50" charset="-128"/>
              <a:ea typeface="ＭＳ Ｐゴシック" panose="020B0600070205080204" pitchFamily="50" charset="-128"/>
            </a:rPr>
            <a:t>円の減となった。これは、自治体マイナポイント付与に係る事業や教育の</a:t>
          </a:r>
          <a:r>
            <a:rPr kumimoji="1" lang="en-US" altLang="ja-JP" sz="1050">
              <a:latin typeface="ＭＳ Ｐゴシック" panose="020B0600070205080204" pitchFamily="50" charset="-128"/>
              <a:ea typeface="ＭＳ Ｐゴシック" panose="020B0600070205080204" pitchFamily="50" charset="-128"/>
            </a:rPr>
            <a:t>ICT</a:t>
          </a:r>
          <a:r>
            <a:rPr kumimoji="1" lang="ja-JP" altLang="en-US" sz="1050">
              <a:latin typeface="ＭＳ Ｐゴシック" panose="020B0600070205080204" pitchFamily="50" charset="-128"/>
              <a:ea typeface="ＭＳ Ｐゴシック" panose="020B0600070205080204" pitchFamily="50" charset="-128"/>
            </a:rPr>
            <a:t>化システム関連経費の皆減等が主な要因である。</a:t>
          </a:r>
        </a:p>
        <a:p>
          <a:r>
            <a:rPr kumimoji="1" lang="ja-JP" altLang="en-US" sz="1050">
              <a:latin typeface="ＭＳ Ｐゴシック" panose="020B0600070205080204" pitchFamily="50" charset="-128"/>
              <a:ea typeface="ＭＳ Ｐゴシック" panose="020B0600070205080204" pitchFamily="50" charset="-128"/>
            </a:rPr>
            <a:t>　普通建設事業費は</a:t>
          </a:r>
          <a:r>
            <a:rPr kumimoji="1" lang="en-US" altLang="ja-JP" sz="1050">
              <a:latin typeface="ＭＳ Ｐゴシック" panose="020B0600070205080204" pitchFamily="50" charset="-128"/>
              <a:ea typeface="ＭＳ Ｐゴシック" panose="020B0600070205080204" pitchFamily="50" charset="-128"/>
            </a:rPr>
            <a:t>67,217</a:t>
          </a:r>
          <a:r>
            <a:rPr kumimoji="1" lang="ja-JP" altLang="en-US" sz="1050">
              <a:latin typeface="ＭＳ Ｐゴシック" panose="020B0600070205080204" pitchFamily="50" charset="-128"/>
              <a:ea typeface="ＭＳ Ｐゴシック" panose="020B0600070205080204" pitchFamily="50" charset="-128"/>
            </a:rPr>
            <a:t>円となっており、前年度比</a:t>
          </a:r>
          <a:r>
            <a:rPr kumimoji="1" lang="en-US" altLang="ja-JP" sz="1050">
              <a:latin typeface="ＭＳ Ｐゴシック" panose="020B0600070205080204" pitchFamily="50" charset="-128"/>
              <a:ea typeface="ＭＳ Ｐゴシック" panose="020B0600070205080204" pitchFamily="50" charset="-128"/>
            </a:rPr>
            <a:t>8,383</a:t>
          </a:r>
          <a:r>
            <a:rPr kumimoji="1" lang="ja-JP" altLang="en-US" sz="1050">
              <a:latin typeface="ＭＳ Ｐゴシック" panose="020B0600070205080204" pitchFamily="50" charset="-128"/>
              <a:ea typeface="ＭＳ Ｐゴシック" panose="020B0600070205080204" pitchFamily="50" charset="-128"/>
            </a:rPr>
            <a:t>円の増となった。これは、脱炭素先行地域づくり事業費補助金や民間保育所の施設整備に対する私立保育所等整備補助金等の事業費の増額が主な要因である。一方で、普通建設事業費（うち新規整備）と普通建設事業費（うち更新整備）はともに減となった（それぞれ前年度比</a:t>
          </a:r>
          <a:r>
            <a:rPr kumimoji="1" lang="en-US" altLang="ja-JP" sz="1050">
              <a:latin typeface="ＭＳ Ｐゴシック" panose="020B0600070205080204" pitchFamily="50" charset="-128"/>
              <a:ea typeface="ＭＳ Ｐゴシック" panose="020B0600070205080204" pitchFamily="50" charset="-128"/>
            </a:rPr>
            <a:t>892</a:t>
          </a:r>
          <a:r>
            <a:rPr kumimoji="1" lang="ja-JP" altLang="en-US" sz="1050">
              <a:latin typeface="ＭＳ Ｐゴシック" panose="020B0600070205080204" pitchFamily="50" charset="-128"/>
              <a:ea typeface="ＭＳ Ｐゴシック" panose="020B0600070205080204" pitchFamily="50" charset="-128"/>
            </a:rPr>
            <a:t>円の減、</a:t>
          </a:r>
          <a:r>
            <a:rPr kumimoji="1" lang="en-US" altLang="ja-JP" sz="1050">
              <a:latin typeface="ＭＳ Ｐゴシック" panose="020B0600070205080204" pitchFamily="50" charset="-128"/>
              <a:ea typeface="ＭＳ Ｐゴシック" panose="020B0600070205080204" pitchFamily="50" charset="-128"/>
            </a:rPr>
            <a:t>5,183</a:t>
          </a:r>
          <a:r>
            <a:rPr kumimoji="1" lang="ja-JP" altLang="en-US" sz="1050">
              <a:latin typeface="ＭＳ Ｐゴシック" panose="020B0600070205080204" pitchFamily="50" charset="-128"/>
              <a:ea typeface="ＭＳ Ｐゴシック" panose="020B0600070205080204" pitchFamily="50" charset="-128"/>
            </a:rPr>
            <a:t>円の減）。これは、双葉中学校長寿命化改修工事や、</a:t>
          </a:r>
          <a:r>
            <a:rPr kumimoji="1" lang="en-US" altLang="ja-JP" sz="1050">
              <a:latin typeface="ＭＳ Ｐゴシック" panose="020B0600070205080204" pitchFamily="50" charset="-128"/>
              <a:ea typeface="ＭＳ Ｐゴシック" panose="020B0600070205080204" pitchFamily="50" charset="-128"/>
            </a:rPr>
            <a:t>JR</a:t>
          </a:r>
          <a:r>
            <a:rPr kumimoji="1" lang="ja-JP" altLang="en-US" sz="1050">
              <a:latin typeface="ＭＳ Ｐゴシック" panose="020B0600070205080204" pitchFamily="50" charset="-128"/>
              <a:ea typeface="ＭＳ Ｐゴシック" panose="020B0600070205080204" pitchFamily="50" charset="-128"/>
            </a:rPr>
            <a:t>米原駅と本庁舎を接続する連絡通路整備工事の完了により事業費が減少したことが主な要因である。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公債費は</a:t>
          </a:r>
          <a:r>
            <a:rPr kumimoji="1" lang="en-US" altLang="ja-JP" sz="1050">
              <a:latin typeface="ＭＳ Ｐゴシック" panose="020B0600070205080204" pitchFamily="50" charset="-128"/>
              <a:ea typeface="ＭＳ Ｐゴシック" panose="020B0600070205080204" pitchFamily="50" charset="-128"/>
            </a:rPr>
            <a:t>55,753</a:t>
          </a:r>
          <a:r>
            <a:rPr kumimoji="1" lang="ja-JP" altLang="en-US" sz="1050">
              <a:latin typeface="ＭＳ Ｐゴシック" panose="020B0600070205080204" pitchFamily="50" charset="-128"/>
              <a:ea typeface="ＭＳ Ｐゴシック" panose="020B0600070205080204" pitchFamily="50" charset="-128"/>
            </a:rPr>
            <a:t>円となっており、前年度比</a:t>
          </a:r>
          <a:r>
            <a:rPr kumimoji="1" lang="en-US" altLang="ja-JP" sz="1050">
              <a:latin typeface="ＭＳ Ｐゴシック" panose="020B0600070205080204" pitchFamily="50" charset="-128"/>
              <a:ea typeface="ＭＳ Ｐゴシック" panose="020B0600070205080204" pitchFamily="50" charset="-128"/>
            </a:rPr>
            <a:t>13,065</a:t>
          </a:r>
          <a:r>
            <a:rPr kumimoji="1" lang="ja-JP" altLang="en-US" sz="1050">
              <a:latin typeface="ＭＳ Ｐゴシック" panose="020B0600070205080204" pitchFamily="50" charset="-128"/>
              <a:ea typeface="ＭＳ Ｐゴシック" panose="020B0600070205080204" pitchFamily="50" charset="-128"/>
            </a:rPr>
            <a:t>円の減となった。これは、前年度は決算剰余金を繰上償還に使用したが、令和５年度は繰上償還を実施しなかったことが主な要因である。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積立金は</a:t>
          </a:r>
          <a:r>
            <a:rPr kumimoji="1" lang="en-US" altLang="ja-JP" sz="1050">
              <a:latin typeface="ＭＳ Ｐゴシック" panose="020B0600070205080204" pitchFamily="50" charset="-128"/>
              <a:ea typeface="ＭＳ Ｐゴシック" panose="020B0600070205080204" pitchFamily="50" charset="-128"/>
            </a:rPr>
            <a:t>38,176</a:t>
          </a:r>
          <a:r>
            <a:rPr kumimoji="1" lang="ja-JP" altLang="en-US" sz="1050">
              <a:latin typeface="ＭＳ Ｐゴシック" panose="020B0600070205080204" pitchFamily="50" charset="-128"/>
              <a:ea typeface="ＭＳ Ｐゴシック" panose="020B0600070205080204" pitchFamily="50" charset="-128"/>
            </a:rPr>
            <a:t>円となっており、前年度比</a:t>
          </a:r>
          <a:r>
            <a:rPr kumimoji="1" lang="en-US" altLang="ja-JP" sz="1050">
              <a:latin typeface="ＭＳ Ｐゴシック" panose="020B0600070205080204" pitchFamily="50" charset="-128"/>
              <a:ea typeface="ＭＳ Ｐゴシック" panose="020B0600070205080204" pitchFamily="50" charset="-128"/>
            </a:rPr>
            <a:t>8,914</a:t>
          </a:r>
          <a:r>
            <a:rPr kumimoji="1" lang="ja-JP" altLang="en-US" sz="1050">
              <a:latin typeface="ＭＳ Ｐゴシック" panose="020B0600070205080204" pitchFamily="50" charset="-128"/>
              <a:ea typeface="ＭＳ Ｐゴシック" panose="020B0600070205080204" pitchFamily="50" charset="-128"/>
            </a:rPr>
            <a:t>円の増となった。これは、前年度は決算剰余金を繰上償還に使用したが、令和５年度は財政調整基金へ積み立てたことが主な要因である。</a:t>
          </a:r>
        </a:p>
        <a:p>
          <a:r>
            <a:rPr kumimoji="1" lang="ja-JP" altLang="en-US" sz="1050">
              <a:latin typeface="ＭＳ Ｐゴシック" panose="020B0600070205080204" pitchFamily="50" charset="-128"/>
              <a:ea typeface="ＭＳ Ｐゴシック" panose="020B0600070205080204" pitchFamily="50" charset="-128"/>
            </a:rPr>
            <a:t>　扶助費は</a:t>
          </a:r>
          <a:r>
            <a:rPr kumimoji="1" lang="en-US" altLang="ja-JP" sz="1050">
              <a:latin typeface="ＭＳ Ｐゴシック" panose="020B0600070205080204" pitchFamily="50" charset="-128"/>
              <a:ea typeface="ＭＳ Ｐゴシック" panose="020B0600070205080204" pitchFamily="50" charset="-128"/>
            </a:rPr>
            <a:t>96,787</a:t>
          </a:r>
          <a:r>
            <a:rPr kumimoji="1" lang="ja-JP" altLang="en-US" sz="1050">
              <a:latin typeface="ＭＳ Ｐゴシック" panose="020B0600070205080204" pitchFamily="50" charset="-128"/>
              <a:ea typeface="ＭＳ Ｐゴシック" panose="020B0600070205080204" pitchFamily="50" charset="-128"/>
            </a:rPr>
            <a:t>円となっており、前年度比</a:t>
          </a:r>
          <a:r>
            <a:rPr kumimoji="1" lang="en-US" altLang="ja-JP" sz="1050">
              <a:latin typeface="ＭＳ Ｐゴシック" panose="020B0600070205080204" pitchFamily="50" charset="-128"/>
              <a:ea typeface="ＭＳ Ｐゴシック" panose="020B0600070205080204" pitchFamily="50" charset="-128"/>
            </a:rPr>
            <a:t>5,157</a:t>
          </a:r>
          <a:r>
            <a:rPr kumimoji="1" lang="ja-JP" altLang="en-US" sz="1050">
              <a:latin typeface="ＭＳ Ｐゴシック" panose="020B0600070205080204" pitchFamily="50" charset="-128"/>
              <a:ea typeface="ＭＳ Ｐゴシック" panose="020B0600070205080204" pitchFamily="50" charset="-128"/>
            </a:rPr>
            <a:t>円の増となった。これは、電力・ガス・食料品等価格高騰重点支援給付金の増が要因である。類似団体より低い数値だが、全国平均を上回る高齢化率や自立支援給付の増加等により、今後も扶助費の増加が見込まれるため、引き続き、資格審査等の適正化と予防施策の推進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37,375
36,701
250.39
23,754,128
22,848,433
831,892
13,293,332
25,410,500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11303</xdr:rowOff>
    </xdr:from>
    <xdr:to>
      <xdr:col>24</xdr:col>
      <xdr:colOff>63500</xdr:colOff>
      <xdr:row>37</xdr:row>
      <xdr:rowOff>43688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54953"/>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95504</xdr:rowOff>
    </xdr:from>
    <xdr:to>
      <xdr:col>19</xdr:col>
      <xdr:colOff>177800</xdr:colOff>
      <xdr:row>37</xdr:row>
      <xdr:rowOff>11303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67704"/>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70739</xdr:rowOff>
    </xdr:from>
    <xdr:to>
      <xdr:col>15</xdr:col>
      <xdr:colOff>50800</xdr:colOff>
      <xdr:row>36</xdr:row>
      <xdr:rowOff>95504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42939"/>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12827</xdr:rowOff>
    </xdr:from>
    <xdr:to>
      <xdr:col>10</xdr:col>
      <xdr:colOff>114300</xdr:colOff>
      <xdr:row>36</xdr:row>
      <xdr:rowOff>70739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8502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155211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164338</xdr:rowOff>
    </xdr:from>
    <xdr:to>
      <xdr:col>24</xdr:col>
      <xdr:colOff>114300</xdr:colOff>
      <xdr:row>37</xdr:row>
      <xdr:rowOff>94488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142765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131953</xdr:rowOff>
    </xdr:from>
    <xdr:to>
      <xdr:col>20</xdr:col>
      <xdr:colOff>38100</xdr:colOff>
      <xdr:row>37</xdr:row>
      <xdr:rowOff>62103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53230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44704</xdr:rowOff>
    </xdr:from>
    <xdr:to>
      <xdr:col>15</xdr:col>
      <xdr:colOff>101600</xdr:colOff>
      <xdr:row>36</xdr:row>
      <xdr:rowOff>146304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137431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19939</xdr:rowOff>
    </xdr:from>
    <xdr:to>
      <xdr:col>10</xdr:col>
      <xdr:colOff>165100</xdr:colOff>
      <xdr:row>36</xdr:row>
      <xdr:rowOff>121539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112666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133477</xdr:rowOff>
    </xdr:from>
    <xdr:to>
      <xdr:col>6</xdr:col>
      <xdr:colOff>38100</xdr:colOff>
      <xdr:row>36</xdr:row>
      <xdr:rowOff>63627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54754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63824</xdr:rowOff>
    </xdr:from>
    <xdr:to>
      <xdr:col>24</xdr:col>
      <xdr:colOff>63500</xdr:colOff>
      <xdr:row>57</xdr:row>
      <xdr:rowOff>86962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36474"/>
          <a:ext cx="8382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12435</xdr:rowOff>
    </xdr:from>
    <xdr:to>
      <xdr:col>19</xdr:col>
      <xdr:colOff>177800</xdr:colOff>
      <xdr:row>57</xdr:row>
      <xdr:rowOff>86962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85085"/>
          <a:ext cx="889000" cy="7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79628</xdr:rowOff>
    </xdr:from>
    <xdr:to>
      <xdr:col>15</xdr:col>
      <xdr:colOff>50800</xdr:colOff>
      <xdr:row>57</xdr:row>
      <xdr:rowOff>12435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166478"/>
          <a:ext cx="889000" cy="61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79628</xdr:rowOff>
    </xdr:from>
    <xdr:to>
      <xdr:col>10</xdr:col>
      <xdr:colOff>114300</xdr:colOff>
      <xdr:row>57</xdr:row>
      <xdr:rowOff>49388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166478"/>
          <a:ext cx="889000" cy="65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61239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9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139869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13024</xdr:rowOff>
    </xdr:from>
    <xdr:to>
      <xdr:col>24</xdr:col>
      <xdr:colOff>114300</xdr:colOff>
      <xdr:row>57</xdr:row>
      <xdr:rowOff>114624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162901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36162</xdr:rowOff>
    </xdr:from>
    <xdr:to>
      <xdr:col>20</xdr:col>
      <xdr:colOff>38100</xdr:colOff>
      <xdr:row>57</xdr:row>
      <xdr:rowOff>137762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128889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0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133085</xdr:rowOff>
    </xdr:from>
    <xdr:to>
      <xdr:col>15</xdr:col>
      <xdr:colOff>101600</xdr:colOff>
      <xdr:row>57</xdr:row>
      <xdr:rowOff>63235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3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79762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0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28828</xdr:rowOff>
    </xdr:from>
    <xdr:to>
      <xdr:col>10</xdr:col>
      <xdr:colOff>165100</xdr:colOff>
      <xdr:row>53</xdr:row>
      <xdr:rowOff>130428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1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146955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9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170038</xdr:rowOff>
    </xdr:from>
    <xdr:to>
      <xdr:col>6</xdr:col>
      <xdr:colOff>38100</xdr:colOff>
      <xdr:row>57</xdr:row>
      <xdr:rowOff>100188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7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116715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161090</xdr:rowOff>
    </xdr:from>
    <xdr:to>
      <xdr:col>24</xdr:col>
      <xdr:colOff>63500</xdr:colOff>
      <xdr:row>74</xdr:row>
      <xdr:rowOff>29678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76940"/>
          <a:ext cx="8382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4151</xdr:rowOff>
    </xdr:from>
    <xdr:to>
      <xdr:col>19</xdr:col>
      <xdr:colOff>177800</xdr:colOff>
      <xdr:row>74</xdr:row>
      <xdr:rowOff>29678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91451"/>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4151</xdr:rowOff>
    </xdr:from>
    <xdr:to>
      <xdr:col>15</xdr:col>
      <xdr:colOff>50800</xdr:colOff>
      <xdr:row>76</xdr:row>
      <xdr:rowOff>26564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91451"/>
          <a:ext cx="889000" cy="3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26564</xdr:rowOff>
    </xdr:from>
    <xdr:to>
      <xdr:col>10</xdr:col>
      <xdr:colOff>114300</xdr:colOff>
      <xdr:row>76</xdr:row>
      <xdr:rowOff>113902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56764"/>
          <a:ext cx="889000" cy="8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110290</xdr:rowOff>
    </xdr:from>
    <xdr:to>
      <xdr:col>24</xdr:col>
      <xdr:colOff>114300</xdr:colOff>
      <xdr:row>74</xdr:row>
      <xdr:rowOff>40440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133167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7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150328</xdr:rowOff>
    </xdr:from>
    <xdr:to>
      <xdr:col>20</xdr:col>
      <xdr:colOff>38100</xdr:colOff>
      <xdr:row>74</xdr:row>
      <xdr:rowOff>80478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6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97005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4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124801</xdr:rowOff>
    </xdr:from>
    <xdr:to>
      <xdr:col>15</xdr:col>
      <xdr:colOff>101600</xdr:colOff>
      <xdr:row>74</xdr:row>
      <xdr:rowOff>54951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71478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1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147214</xdr:rowOff>
    </xdr:from>
    <xdr:to>
      <xdr:col>10</xdr:col>
      <xdr:colOff>165100</xdr:colOff>
      <xdr:row>76</xdr:row>
      <xdr:rowOff>77364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0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93892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63102</xdr:rowOff>
    </xdr:from>
    <xdr:to>
      <xdr:col>6</xdr:col>
      <xdr:colOff>38100</xdr:colOff>
      <xdr:row>76</xdr:row>
      <xdr:rowOff>164702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9778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6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59232</xdr:rowOff>
    </xdr:from>
    <xdr:to>
      <xdr:col>24</xdr:col>
      <xdr:colOff>63500</xdr:colOff>
      <xdr:row>97</xdr:row>
      <xdr:rowOff>169990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89882"/>
          <a:ext cx="838200" cy="1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163074</xdr:rowOff>
    </xdr:from>
    <xdr:to>
      <xdr:col>19</xdr:col>
      <xdr:colOff>177800</xdr:colOff>
      <xdr:row>97</xdr:row>
      <xdr:rowOff>169990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93724"/>
          <a:ext cx="8890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13570</xdr:rowOff>
    </xdr:from>
    <xdr:to>
      <xdr:col>15</xdr:col>
      <xdr:colOff>50800</xdr:colOff>
      <xdr:row>97</xdr:row>
      <xdr:rowOff>163074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72770"/>
          <a:ext cx="889000" cy="3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13570</xdr:rowOff>
    </xdr:from>
    <xdr:to>
      <xdr:col>10</xdr:col>
      <xdr:colOff>114300</xdr:colOff>
      <xdr:row>98</xdr:row>
      <xdr:rowOff>89522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72770"/>
          <a:ext cx="889000" cy="4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8432</xdr:rowOff>
    </xdr:from>
    <xdr:to>
      <xdr:col>24</xdr:col>
      <xdr:colOff>114300</xdr:colOff>
      <xdr:row>97</xdr:row>
      <xdr:rowOff>110032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158309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119190</xdr:rowOff>
    </xdr:from>
    <xdr:to>
      <xdr:col>20</xdr:col>
      <xdr:colOff>38100</xdr:colOff>
      <xdr:row>98</xdr:row>
      <xdr:rowOff>49340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40467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4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112274</xdr:rowOff>
    </xdr:from>
    <xdr:to>
      <xdr:col>15</xdr:col>
      <xdr:colOff>101600</xdr:colOff>
      <xdr:row>98</xdr:row>
      <xdr:rowOff>42424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33551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134220</xdr:rowOff>
    </xdr:from>
    <xdr:to>
      <xdr:col>10</xdr:col>
      <xdr:colOff>165100</xdr:colOff>
      <xdr:row>96</xdr:row>
      <xdr:rowOff>64370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80897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9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38722</xdr:rowOff>
    </xdr:from>
    <xdr:to>
      <xdr:col>6</xdr:col>
      <xdr:colOff>38100</xdr:colOff>
      <xdr:row>98</xdr:row>
      <xdr:rowOff>140322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131449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3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38463</xdr:rowOff>
    </xdr:from>
    <xdr:to>
      <xdr:col>55</xdr:col>
      <xdr:colOff>0</xdr:colOff>
      <xdr:row>39</xdr:row>
      <xdr:rowOff>50873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25013"/>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48587</xdr:rowOff>
    </xdr:from>
    <xdr:to>
      <xdr:col>50</xdr:col>
      <xdr:colOff>114300</xdr:colOff>
      <xdr:row>39</xdr:row>
      <xdr:rowOff>50873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513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48587</xdr:rowOff>
    </xdr:from>
    <xdr:to>
      <xdr:col>45</xdr:col>
      <xdr:colOff>177800</xdr:colOff>
      <xdr:row>39</xdr:row>
      <xdr:rowOff>63609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735137"/>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46300</xdr:rowOff>
    </xdr:from>
    <xdr:to>
      <xdr:col>41</xdr:col>
      <xdr:colOff>50800</xdr:colOff>
      <xdr:row>39</xdr:row>
      <xdr:rowOff>63609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2850"/>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159113</xdr:rowOff>
    </xdr:from>
    <xdr:to>
      <xdr:col>55</xdr:col>
      <xdr:colOff>50800</xdr:colOff>
      <xdr:row>39</xdr:row>
      <xdr:rowOff>89263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74040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9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73</xdr:rowOff>
    </xdr:from>
    <xdr:to>
      <xdr:col>50</xdr:col>
      <xdr:colOff>165100</xdr:colOff>
      <xdr:row>39</xdr:row>
      <xdr:rowOff>101673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92800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79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169237</xdr:rowOff>
    </xdr:from>
    <xdr:to>
      <xdr:col>46</xdr:col>
      <xdr:colOff>38100</xdr:colOff>
      <xdr:row>39</xdr:row>
      <xdr:rowOff>99387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90514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77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12809</xdr:rowOff>
    </xdr:from>
    <xdr:to>
      <xdr:col>41</xdr:col>
      <xdr:colOff>101600</xdr:colOff>
      <xdr:row>39</xdr:row>
      <xdr:rowOff>114409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105536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9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166950</xdr:rowOff>
    </xdr:from>
    <xdr:to>
      <xdr:col>36</xdr:col>
      <xdr:colOff>165100</xdr:colOff>
      <xdr:row>39</xdr:row>
      <xdr:rowOff>97100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88227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7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3035</xdr:rowOff>
    </xdr:from>
    <xdr:to>
      <xdr:col>55</xdr:col>
      <xdr:colOff>0</xdr:colOff>
      <xdr:row>57</xdr:row>
      <xdr:rowOff>32734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775685"/>
          <a:ext cx="8382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23781</xdr:rowOff>
    </xdr:from>
    <xdr:to>
      <xdr:col>50</xdr:col>
      <xdr:colOff>114300</xdr:colOff>
      <xdr:row>57</xdr:row>
      <xdr:rowOff>32734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796431"/>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2045</xdr:rowOff>
    </xdr:from>
    <xdr:to>
      <xdr:col>45</xdr:col>
      <xdr:colOff>177800</xdr:colOff>
      <xdr:row>57</xdr:row>
      <xdr:rowOff>23781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74695"/>
          <a:ext cx="889000" cy="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156388</xdr:rowOff>
    </xdr:from>
    <xdr:to>
      <xdr:col>41</xdr:col>
      <xdr:colOff>50800</xdr:colOff>
      <xdr:row>57</xdr:row>
      <xdr:rowOff>2045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757588"/>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123685</xdr:rowOff>
    </xdr:from>
    <xdr:to>
      <xdr:col>55</xdr:col>
      <xdr:colOff>50800</xdr:colOff>
      <xdr:row>57</xdr:row>
      <xdr:rowOff>53835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102112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0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153384</xdr:rowOff>
    </xdr:from>
    <xdr:to>
      <xdr:col>50</xdr:col>
      <xdr:colOff>165100</xdr:colOff>
      <xdr:row>57</xdr:row>
      <xdr:rowOff>83534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5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74661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4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144431</xdr:rowOff>
    </xdr:from>
    <xdr:to>
      <xdr:col>46</xdr:col>
      <xdr:colOff>38100</xdr:colOff>
      <xdr:row>57</xdr:row>
      <xdr:rowOff>74581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65708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3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122695</xdr:rowOff>
    </xdr:from>
    <xdr:to>
      <xdr:col>41</xdr:col>
      <xdr:colOff>101600</xdr:colOff>
      <xdr:row>57</xdr:row>
      <xdr:rowOff>52845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43972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105588</xdr:rowOff>
    </xdr:from>
    <xdr:to>
      <xdr:col>36</xdr:col>
      <xdr:colOff>165100</xdr:colOff>
      <xdr:row>57</xdr:row>
      <xdr:rowOff>35738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26865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79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44126</xdr:rowOff>
    </xdr:from>
    <xdr:to>
      <xdr:col>55</xdr:col>
      <xdr:colOff>0</xdr:colOff>
      <xdr:row>78</xdr:row>
      <xdr:rowOff>54699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17226"/>
          <a:ext cx="8382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24828</xdr:rowOff>
    </xdr:from>
    <xdr:to>
      <xdr:col>50</xdr:col>
      <xdr:colOff>114300</xdr:colOff>
      <xdr:row>78</xdr:row>
      <xdr:rowOff>54699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397928"/>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85255</xdr:rowOff>
    </xdr:from>
    <xdr:to>
      <xdr:col>45</xdr:col>
      <xdr:colOff>177800</xdr:colOff>
      <xdr:row>78</xdr:row>
      <xdr:rowOff>24828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86905"/>
          <a:ext cx="889000" cy="1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85255</xdr:rowOff>
    </xdr:from>
    <xdr:to>
      <xdr:col>41</xdr:col>
      <xdr:colOff>50800</xdr:colOff>
      <xdr:row>78</xdr:row>
      <xdr:rowOff>38812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86905"/>
          <a:ext cx="889000" cy="12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164776</xdr:rowOff>
    </xdr:from>
    <xdr:to>
      <xdr:col>55</xdr:col>
      <xdr:colOff>50800</xdr:colOff>
      <xdr:row>78</xdr:row>
      <xdr:rowOff>94926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143203</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3899</xdr:rowOff>
    </xdr:from>
    <xdr:to>
      <xdr:col>50</xdr:col>
      <xdr:colOff>165100</xdr:colOff>
      <xdr:row>78</xdr:row>
      <xdr:rowOff>105499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96626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145478</xdr:rowOff>
    </xdr:from>
    <xdr:to>
      <xdr:col>46</xdr:col>
      <xdr:colOff>38100</xdr:colOff>
      <xdr:row>78</xdr:row>
      <xdr:rowOff>75628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4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66755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4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34455</xdr:rowOff>
    </xdr:from>
    <xdr:to>
      <xdr:col>41</xdr:col>
      <xdr:colOff>101600</xdr:colOff>
      <xdr:row>77</xdr:row>
      <xdr:rowOff>136055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127182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3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159462</xdr:rowOff>
    </xdr:from>
    <xdr:to>
      <xdr:col>36</xdr:col>
      <xdr:colOff>165100</xdr:colOff>
      <xdr:row>78</xdr:row>
      <xdr:rowOff>89612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80739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5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10630</xdr:rowOff>
    </xdr:from>
    <xdr:to>
      <xdr:col>55</xdr:col>
      <xdr:colOff>0</xdr:colOff>
      <xdr:row>96</xdr:row>
      <xdr:rowOff>25705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469830"/>
          <a:ext cx="8382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10630</xdr:rowOff>
    </xdr:from>
    <xdr:to>
      <xdr:col>50</xdr:col>
      <xdr:colOff>114300</xdr:colOff>
      <xdr:row>96</xdr:row>
      <xdr:rowOff>89954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469830"/>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57162</xdr:rowOff>
    </xdr:from>
    <xdr:to>
      <xdr:col>45</xdr:col>
      <xdr:colOff>177800</xdr:colOff>
      <xdr:row>96</xdr:row>
      <xdr:rowOff>89954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516362"/>
          <a:ext cx="889000" cy="3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57162</xdr:rowOff>
    </xdr:from>
    <xdr:to>
      <xdr:col>41</xdr:col>
      <xdr:colOff>50800</xdr:colOff>
      <xdr:row>97</xdr:row>
      <xdr:rowOff>34100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516362"/>
          <a:ext cx="889000" cy="1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146355</xdr:rowOff>
    </xdr:from>
    <xdr:to>
      <xdr:col>55</xdr:col>
      <xdr:colOff>50800</xdr:colOff>
      <xdr:row>96</xdr:row>
      <xdr:rowOff>76505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169232</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2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131280</xdr:rowOff>
    </xdr:from>
    <xdr:to>
      <xdr:col>50</xdr:col>
      <xdr:colOff>165100</xdr:colOff>
      <xdr:row>96</xdr:row>
      <xdr:rowOff>61430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77957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1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39154</xdr:rowOff>
    </xdr:from>
    <xdr:to>
      <xdr:col>46</xdr:col>
      <xdr:colOff>38100</xdr:colOff>
      <xdr:row>96</xdr:row>
      <xdr:rowOff>140754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4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157281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27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6362</xdr:rowOff>
    </xdr:from>
    <xdr:to>
      <xdr:col>41</xdr:col>
      <xdr:colOff>101600</xdr:colOff>
      <xdr:row>96</xdr:row>
      <xdr:rowOff>107962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4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124489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2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154750</xdr:rowOff>
    </xdr:from>
    <xdr:to>
      <xdr:col>36</xdr:col>
      <xdr:colOff>165100</xdr:colOff>
      <xdr:row>97</xdr:row>
      <xdr:rowOff>84900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101427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38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77194</xdr:rowOff>
    </xdr:from>
    <xdr:to>
      <xdr:col>85</xdr:col>
      <xdr:colOff>127000</xdr:colOff>
      <xdr:row>37</xdr:row>
      <xdr:rowOff>97844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20844"/>
          <a:ext cx="8382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97844</xdr:rowOff>
    </xdr:from>
    <xdr:to>
      <xdr:col>81</xdr:col>
      <xdr:colOff>50800</xdr:colOff>
      <xdr:row>38</xdr:row>
      <xdr:rowOff>12185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441494"/>
          <a:ext cx="889000" cy="8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12185</xdr:rowOff>
    </xdr:from>
    <xdr:to>
      <xdr:col>76</xdr:col>
      <xdr:colOff>114300</xdr:colOff>
      <xdr:row>38</xdr:row>
      <xdr:rowOff>30876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27285"/>
          <a:ext cx="889000" cy="1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30876</xdr:rowOff>
    </xdr:from>
    <xdr:to>
      <xdr:col>71</xdr:col>
      <xdr:colOff>177800</xdr:colOff>
      <xdr:row>38</xdr:row>
      <xdr:rowOff>38866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45976"/>
          <a:ext cx="889000" cy="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26394</xdr:rowOff>
    </xdr:from>
    <xdr:to>
      <xdr:col>85</xdr:col>
      <xdr:colOff>177800</xdr:colOff>
      <xdr:row>37</xdr:row>
      <xdr:rowOff>127994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49271</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47044</xdr:rowOff>
    </xdr:from>
    <xdr:to>
      <xdr:col>81</xdr:col>
      <xdr:colOff>101600</xdr:colOff>
      <xdr:row>37</xdr:row>
      <xdr:rowOff>148644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9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165171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16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132835</xdr:rowOff>
    </xdr:from>
    <xdr:to>
      <xdr:col>76</xdr:col>
      <xdr:colOff>165100</xdr:colOff>
      <xdr:row>38</xdr:row>
      <xdr:rowOff>62985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79512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151526</xdr:rowOff>
    </xdr:from>
    <xdr:to>
      <xdr:col>72</xdr:col>
      <xdr:colOff>38100</xdr:colOff>
      <xdr:row>38</xdr:row>
      <xdr:rowOff>81676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72803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159516</xdr:rowOff>
    </xdr:from>
    <xdr:to>
      <xdr:col>67</xdr:col>
      <xdr:colOff>101600</xdr:colOff>
      <xdr:row>38</xdr:row>
      <xdr:rowOff>89666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0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106192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7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6862</xdr:rowOff>
    </xdr:from>
    <xdr:to>
      <xdr:col>85</xdr:col>
      <xdr:colOff>127000</xdr:colOff>
      <xdr:row>56</xdr:row>
      <xdr:rowOff>35295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608062"/>
          <a:ext cx="838200" cy="2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35295</xdr:rowOff>
    </xdr:from>
    <xdr:to>
      <xdr:col>81</xdr:col>
      <xdr:colOff>50800</xdr:colOff>
      <xdr:row>57</xdr:row>
      <xdr:rowOff>19021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636495"/>
          <a:ext cx="889000" cy="15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152175</xdr:rowOff>
    </xdr:from>
    <xdr:to>
      <xdr:col>76</xdr:col>
      <xdr:colOff>114300</xdr:colOff>
      <xdr:row>57</xdr:row>
      <xdr:rowOff>19021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753375"/>
          <a:ext cx="889000" cy="3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152175</xdr:rowOff>
    </xdr:from>
    <xdr:to>
      <xdr:col>71</xdr:col>
      <xdr:colOff>177800</xdr:colOff>
      <xdr:row>57</xdr:row>
      <xdr:rowOff>28285</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753375"/>
          <a:ext cx="889000" cy="4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127512</xdr:rowOff>
    </xdr:from>
    <xdr:to>
      <xdr:col>85</xdr:col>
      <xdr:colOff>177800</xdr:colOff>
      <xdr:row>56</xdr:row>
      <xdr:rowOff>57662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5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150389</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40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155945</xdr:rowOff>
    </xdr:from>
    <xdr:to>
      <xdr:col>81</xdr:col>
      <xdr:colOff>101600</xdr:colOff>
      <xdr:row>56</xdr:row>
      <xdr:rowOff>86095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58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102622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36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139671</xdr:rowOff>
    </xdr:from>
    <xdr:to>
      <xdr:col>76</xdr:col>
      <xdr:colOff>165100</xdr:colOff>
      <xdr:row>57</xdr:row>
      <xdr:rowOff>69821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7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86348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51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101375</xdr:rowOff>
    </xdr:from>
    <xdr:to>
      <xdr:col>72</xdr:col>
      <xdr:colOff>38100</xdr:colOff>
      <xdr:row>57</xdr:row>
      <xdr:rowOff>31525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70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48052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47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148935</xdr:rowOff>
    </xdr:from>
    <xdr:to>
      <xdr:col>67</xdr:col>
      <xdr:colOff>101600</xdr:colOff>
      <xdr:row>57</xdr:row>
      <xdr:rowOff>79085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75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95612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52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xdr:rowOff>
    </xdr:from>
    <xdr:to>
      <xdr:col>85</xdr:col>
      <xdr:colOff>127000</xdr:colOff>
      <xdr:row>79</xdr:row>
      <xdr:rowOff>36640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48995"/>
          <a:ext cx="8382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489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32334</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7688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157290</xdr:rowOff>
    </xdr:from>
    <xdr:to>
      <xdr:col>85</xdr:col>
      <xdr:colOff>177800</xdr:colOff>
      <xdr:row>79</xdr:row>
      <xdr:rowOff>87440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72217</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4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125095</xdr:rowOff>
    </xdr:from>
    <xdr:to>
      <xdr:col>81</xdr:col>
      <xdr:colOff>101600</xdr:colOff>
      <xdr:row>79</xdr:row>
      <xdr:rowOff>55245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46372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152984</xdr:rowOff>
    </xdr:from>
    <xdr:to>
      <xdr:col>67</xdr:col>
      <xdr:colOff>101600</xdr:colOff>
      <xdr:row>79</xdr:row>
      <xdr:rowOff>83134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74261</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27711</xdr:rowOff>
    </xdr:from>
    <xdr:to>
      <xdr:col>85</xdr:col>
      <xdr:colOff>127000</xdr:colOff>
      <xdr:row>95</xdr:row>
      <xdr:rowOff>22186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144011"/>
          <a:ext cx="838200" cy="16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27711</xdr:rowOff>
    </xdr:from>
    <xdr:to>
      <xdr:col>81</xdr:col>
      <xdr:colOff>50800</xdr:colOff>
      <xdr:row>94</xdr:row>
      <xdr:rowOff>90182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144011"/>
          <a:ext cx="889000" cy="6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90182</xdr:rowOff>
    </xdr:from>
    <xdr:to>
      <xdr:col>76</xdr:col>
      <xdr:colOff>114300</xdr:colOff>
      <xdr:row>94</xdr:row>
      <xdr:rowOff>119887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206482"/>
          <a:ext cx="8890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119887</xdr:rowOff>
    </xdr:from>
    <xdr:to>
      <xdr:col>71</xdr:col>
      <xdr:colOff>177800</xdr:colOff>
      <xdr:row>94</xdr:row>
      <xdr:rowOff>131394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236187"/>
          <a:ext cx="8890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142836</xdr:rowOff>
    </xdr:from>
    <xdr:to>
      <xdr:col>85</xdr:col>
      <xdr:colOff>177800</xdr:colOff>
      <xdr:row>95</xdr:row>
      <xdr:rowOff>72986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2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121263</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2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148361</xdr:rowOff>
    </xdr:from>
    <xdr:to>
      <xdr:col>81</xdr:col>
      <xdr:colOff>101600</xdr:colOff>
      <xdr:row>94</xdr:row>
      <xdr:rowOff>78511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0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95038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86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39382</xdr:rowOff>
    </xdr:from>
    <xdr:to>
      <xdr:col>76</xdr:col>
      <xdr:colOff>165100</xdr:colOff>
      <xdr:row>94</xdr:row>
      <xdr:rowOff>140982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1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157509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93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69087</xdr:rowOff>
    </xdr:from>
    <xdr:to>
      <xdr:col>72</xdr:col>
      <xdr:colOff>38100</xdr:colOff>
      <xdr:row>94</xdr:row>
      <xdr:rowOff>170687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18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15764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96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80594</xdr:rowOff>
    </xdr:from>
    <xdr:to>
      <xdr:col>67</xdr:col>
      <xdr:colOff>101600</xdr:colOff>
      <xdr:row>95</xdr:row>
      <xdr:rowOff>10744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1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27271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97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総務費は</a:t>
          </a:r>
          <a:r>
            <a:rPr kumimoji="1" lang="en-US" altLang="ja-JP" sz="1100">
              <a:latin typeface="ＭＳ Ｐゴシック" panose="020B0600070205080204" pitchFamily="50" charset="-128"/>
              <a:ea typeface="ＭＳ Ｐゴシック" panose="020B0600070205080204" pitchFamily="50" charset="-128"/>
            </a:rPr>
            <a:t>84,915</a:t>
          </a:r>
          <a:r>
            <a:rPr kumimoji="1" lang="ja-JP" altLang="en-US" sz="1100">
              <a:latin typeface="ＭＳ Ｐゴシック" panose="020B0600070205080204" pitchFamily="50" charset="-128"/>
              <a:ea typeface="ＭＳ Ｐゴシック" panose="020B0600070205080204" pitchFamily="50" charset="-128"/>
            </a:rPr>
            <a:t>円で、前年度比</a:t>
          </a:r>
          <a:r>
            <a:rPr kumimoji="1" lang="en-US" altLang="ja-JP" sz="1100">
              <a:latin typeface="ＭＳ Ｐゴシック" panose="020B0600070205080204" pitchFamily="50" charset="-128"/>
              <a:ea typeface="ＭＳ Ｐゴシック" panose="020B0600070205080204" pitchFamily="50" charset="-128"/>
            </a:rPr>
            <a:t>6,073</a:t>
          </a:r>
          <a:r>
            <a:rPr kumimoji="1" lang="ja-JP" altLang="en-US" sz="1100">
              <a:latin typeface="ＭＳ Ｐゴシック" panose="020B0600070205080204" pitchFamily="50" charset="-128"/>
              <a:ea typeface="ＭＳ Ｐゴシック" panose="020B0600070205080204" pitchFamily="50" charset="-128"/>
            </a:rPr>
            <a:t>円の増となった。これは、前年度は決算剰余金の一部を繰上償還に使用したが、令和５年度は財政調整基金へ積み立てたことが主な要因である。</a:t>
          </a:r>
        </a:p>
        <a:p>
          <a:r>
            <a:rPr kumimoji="1" lang="ja-JP" altLang="en-US" sz="1100">
              <a:latin typeface="ＭＳ Ｐゴシック" panose="020B0600070205080204" pitchFamily="50" charset="-128"/>
              <a:ea typeface="ＭＳ Ｐゴシック" panose="020B0600070205080204" pitchFamily="50" charset="-128"/>
            </a:rPr>
            <a:t>　民生費は</a:t>
          </a:r>
          <a:r>
            <a:rPr kumimoji="1" lang="en-US" altLang="ja-JP" sz="1100">
              <a:latin typeface="ＭＳ Ｐゴシック" panose="020B0600070205080204" pitchFamily="50" charset="-128"/>
              <a:ea typeface="ＭＳ Ｐゴシック" panose="020B0600070205080204" pitchFamily="50" charset="-128"/>
            </a:rPr>
            <a:t>208,785</a:t>
          </a:r>
          <a:r>
            <a:rPr kumimoji="1" lang="ja-JP" altLang="en-US" sz="1100">
              <a:latin typeface="ＭＳ Ｐゴシック" panose="020B0600070205080204" pitchFamily="50" charset="-128"/>
              <a:ea typeface="ＭＳ Ｐゴシック" panose="020B0600070205080204" pitchFamily="50" charset="-128"/>
            </a:rPr>
            <a:t>円で、前年度比</a:t>
          </a:r>
          <a:r>
            <a:rPr kumimoji="1" lang="en-US" altLang="ja-JP" sz="1100">
              <a:latin typeface="ＭＳ Ｐゴシック" panose="020B0600070205080204" pitchFamily="50" charset="-128"/>
              <a:ea typeface="ＭＳ Ｐゴシック" panose="020B0600070205080204" pitchFamily="50" charset="-128"/>
            </a:rPr>
            <a:t>3,678</a:t>
          </a:r>
          <a:r>
            <a:rPr kumimoji="1" lang="ja-JP" altLang="en-US" sz="1100">
              <a:latin typeface="ＭＳ Ｐゴシック" panose="020B0600070205080204" pitchFamily="50" charset="-128"/>
              <a:ea typeface="ＭＳ Ｐゴシック" panose="020B0600070205080204" pitchFamily="50" charset="-128"/>
            </a:rPr>
            <a:t>円の増となった。これは、電力・ガス・食料品等価格高騰重点支援給付金および民間保育所の施設整備に対する私立保育所等整備費補助金の増が主な要因であり、引き続き類似団体平均を大きく上回っている。</a:t>
          </a:r>
        </a:p>
        <a:p>
          <a:r>
            <a:rPr kumimoji="1" lang="ja-JP" altLang="en-US" sz="1100">
              <a:latin typeface="ＭＳ Ｐゴシック" panose="020B0600070205080204" pitchFamily="50" charset="-128"/>
              <a:ea typeface="ＭＳ Ｐゴシック" panose="020B0600070205080204" pitchFamily="50" charset="-128"/>
            </a:rPr>
            <a:t>　衛生費は</a:t>
          </a:r>
          <a:r>
            <a:rPr kumimoji="1" lang="en-US" altLang="ja-JP" sz="1100">
              <a:latin typeface="ＭＳ Ｐゴシック" panose="020B0600070205080204" pitchFamily="50" charset="-128"/>
              <a:ea typeface="ＭＳ Ｐゴシック" panose="020B0600070205080204" pitchFamily="50" charset="-128"/>
            </a:rPr>
            <a:t>37,224</a:t>
          </a:r>
          <a:r>
            <a:rPr kumimoji="1" lang="ja-JP" altLang="en-US" sz="1100">
              <a:latin typeface="ＭＳ Ｐゴシック" panose="020B0600070205080204" pitchFamily="50" charset="-128"/>
              <a:ea typeface="ＭＳ Ｐゴシック" panose="020B0600070205080204" pitchFamily="50" charset="-128"/>
            </a:rPr>
            <a:t>円で、前年度比</a:t>
          </a:r>
          <a:r>
            <a:rPr kumimoji="1" lang="en-US" altLang="ja-JP" sz="1100">
              <a:latin typeface="ＭＳ Ｐゴシック" panose="020B0600070205080204" pitchFamily="50" charset="-128"/>
              <a:ea typeface="ＭＳ Ｐゴシック" panose="020B0600070205080204" pitchFamily="50" charset="-128"/>
            </a:rPr>
            <a:t>5,814</a:t>
          </a:r>
          <a:r>
            <a:rPr kumimoji="1" lang="ja-JP" altLang="en-US" sz="1100">
              <a:latin typeface="ＭＳ Ｐゴシック" panose="020B0600070205080204" pitchFamily="50" charset="-128"/>
              <a:ea typeface="ＭＳ Ｐゴシック" panose="020B0600070205080204" pitchFamily="50" charset="-128"/>
            </a:rPr>
            <a:t>円の増となった。これは、脱炭素先行地域づくり事業の事業費が増額したことが主な要因である。</a:t>
          </a:r>
        </a:p>
        <a:p>
          <a:r>
            <a:rPr kumimoji="1" lang="ja-JP" altLang="en-US" sz="1100">
              <a:latin typeface="ＭＳ Ｐゴシック" panose="020B0600070205080204" pitchFamily="50" charset="-128"/>
              <a:ea typeface="ＭＳ Ｐゴシック" panose="020B0600070205080204" pitchFamily="50" charset="-128"/>
            </a:rPr>
            <a:t>　消防費は</a:t>
          </a:r>
          <a:r>
            <a:rPr kumimoji="1" lang="en-US" altLang="ja-JP" sz="1100">
              <a:latin typeface="ＭＳ Ｐゴシック" panose="020B0600070205080204" pitchFamily="50" charset="-128"/>
              <a:ea typeface="ＭＳ Ｐゴシック" panose="020B0600070205080204" pitchFamily="50" charset="-128"/>
            </a:rPr>
            <a:t>33,492</a:t>
          </a:r>
          <a:r>
            <a:rPr kumimoji="1" lang="ja-JP" altLang="en-US" sz="1100">
              <a:latin typeface="ＭＳ Ｐゴシック" panose="020B0600070205080204" pitchFamily="50" charset="-128"/>
              <a:ea typeface="ＭＳ Ｐゴシック" panose="020B0600070205080204" pitchFamily="50" charset="-128"/>
            </a:rPr>
            <a:t>円で、前年度比</a:t>
          </a:r>
          <a:r>
            <a:rPr kumimoji="1" lang="en-US" altLang="ja-JP" sz="1100">
              <a:latin typeface="ＭＳ Ｐゴシック" panose="020B0600070205080204" pitchFamily="50" charset="-128"/>
              <a:ea typeface="ＭＳ Ｐゴシック" panose="020B0600070205080204" pitchFamily="50" charset="-128"/>
            </a:rPr>
            <a:t>1,897</a:t>
          </a:r>
          <a:r>
            <a:rPr kumimoji="1" lang="ja-JP" altLang="en-US" sz="1100">
              <a:latin typeface="ＭＳ Ｐゴシック" panose="020B0600070205080204" pitchFamily="50" charset="-128"/>
              <a:ea typeface="ＭＳ Ｐゴシック" panose="020B0600070205080204" pitchFamily="50" charset="-128"/>
            </a:rPr>
            <a:t>円の増となった。これは、消防庁舎移転統合整備事業の実施に係る負担金の増加が主な要因である。</a:t>
          </a:r>
        </a:p>
        <a:p>
          <a:r>
            <a:rPr kumimoji="1" lang="ja-JP" altLang="en-US" sz="1100">
              <a:latin typeface="ＭＳ Ｐゴシック" panose="020B0600070205080204" pitchFamily="50" charset="-128"/>
              <a:ea typeface="ＭＳ Ｐゴシック" panose="020B0600070205080204" pitchFamily="50" charset="-128"/>
            </a:rPr>
            <a:t>　教育費は</a:t>
          </a:r>
          <a:r>
            <a:rPr kumimoji="1" lang="en-US" altLang="ja-JP" sz="1100">
              <a:latin typeface="ＭＳ Ｐゴシック" panose="020B0600070205080204" pitchFamily="50" charset="-128"/>
              <a:ea typeface="ＭＳ Ｐゴシック" panose="020B0600070205080204" pitchFamily="50" charset="-128"/>
            </a:rPr>
            <a:t>85,703</a:t>
          </a:r>
          <a:r>
            <a:rPr kumimoji="1" lang="ja-JP" altLang="en-US" sz="1100">
              <a:latin typeface="ＭＳ Ｐゴシック" panose="020B0600070205080204" pitchFamily="50" charset="-128"/>
              <a:ea typeface="ＭＳ Ｐゴシック" panose="020B0600070205080204" pitchFamily="50" charset="-128"/>
            </a:rPr>
            <a:t>円で、前年度比</a:t>
          </a:r>
          <a:r>
            <a:rPr kumimoji="1" lang="en-US" altLang="ja-JP" sz="1100">
              <a:latin typeface="ＭＳ Ｐゴシック" panose="020B0600070205080204" pitchFamily="50" charset="-128"/>
              <a:ea typeface="ＭＳ Ｐゴシック" panose="020B0600070205080204" pitchFamily="50" charset="-128"/>
            </a:rPr>
            <a:t>2,612</a:t>
          </a:r>
          <a:r>
            <a:rPr kumimoji="1" lang="ja-JP" altLang="en-US" sz="1100">
              <a:latin typeface="ＭＳ Ｐゴシック" panose="020B0600070205080204" pitchFamily="50" charset="-128"/>
              <a:ea typeface="ＭＳ Ｐゴシック" panose="020B0600070205080204" pitchFamily="50" charset="-128"/>
            </a:rPr>
            <a:t>円の増となった。これは、坂田小学校長寿命化建築改良工事等の普通建設事業費が増加したことが主な要因である。</a:t>
          </a:r>
        </a:p>
        <a:p>
          <a:r>
            <a:rPr kumimoji="1" lang="ja-JP" altLang="en-US" sz="1100">
              <a:latin typeface="ＭＳ Ｐゴシック" panose="020B0600070205080204" pitchFamily="50" charset="-128"/>
              <a:ea typeface="ＭＳ Ｐゴシック" panose="020B0600070205080204" pitchFamily="50" charset="-128"/>
            </a:rPr>
            <a:t>　公債費は</a:t>
          </a:r>
          <a:r>
            <a:rPr kumimoji="1" lang="en-US" altLang="ja-JP" sz="1100">
              <a:latin typeface="ＭＳ Ｐゴシック" panose="020B0600070205080204" pitchFamily="50" charset="-128"/>
              <a:ea typeface="ＭＳ Ｐゴシック" panose="020B0600070205080204" pitchFamily="50" charset="-128"/>
            </a:rPr>
            <a:t>55,753</a:t>
          </a:r>
          <a:r>
            <a:rPr kumimoji="1" lang="ja-JP" altLang="en-US" sz="1100">
              <a:latin typeface="ＭＳ Ｐゴシック" panose="020B0600070205080204" pitchFamily="50" charset="-128"/>
              <a:ea typeface="ＭＳ Ｐゴシック" panose="020B0600070205080204" pitchFamily="50" charset="-128"/>
            </a:rPr>
            <a:t>円で、前年度比</a:t>
          </a:r>
          <a:r>
            <a:rPr kumimoji="1" lang="en-US" altLang="ja-JP" sz="1100">
              <a:latin typeface="ＭＳ Ｐゴシック" panose="020B0600070205080204" pitchFamily="50" charset="-128"/>
              <a:ea typeface="ＭＳ Ｐゴシック" panose="020B0600070205080204" pitchFamily="50" charset="-128"/>
            </a:rPr>
            <a:t>13,065</a:t>
          </a:r>
          <a:r>
            <a:rPr kumimoji="1" lang="ja-JP" altLang="en-US" sz="1100">
              <a:latin typeface="ＭＳ Ｐゴシック" panose="020B0600070205080204" pitchFamily="50" charset="-128"/>
              <a:ea typeface="ＭＳ Ｐゴシック" panose="020B0600070205080204" pitchFamily="50" charset="-128"/>
            </a:rPr>
            <a:t>円の減となった。これは、前年度は決算剰余金の一部を繰上償還に使用したが、令和５年度は繰上償還を実施しなかったことが主な要因である。今後、定時償還額の上昇が見込まれることから、後年度の財源負担を考慮し、計画的な基金の活用、市債発行事業の厳選などを行い公債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財政調整基金残高は、取崩しを行っておらず、決算剰余金の一部を財政調整基金へ積み立てたことにより、</a:t>
          </a:r>
          <a:r>
            <a:rPr kumimoji="1" lang="en-US" altLang="ja-JP" sz="1200">
              <a:latin typeface="ＭＳ Ｐゴシック" panose="020B0600070205080204" pitchFamily="50" charset="-128"/>
              <a:ea typeface="ＭＳ Ｐゴシック" panose="020B0600070205080204" pitchFamily="50" charset="-128"/>
            </a:rPr>
            <a:t>2.69</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実質収支比率は、実質収支額が</a:t>
          </a:r>
          <a:r>
            <a:rPr kumimoji="1" lang="en-US" altLang="ja-JP" sz="1200">
              <a:latin typeface="ＭＳ Ｐゴシック" panose="020B0600070205080204" pitchFamily="50" charset="-128"/>
              <a:ea typeface="ＭＳ Ｐゴシック" panose="020B0600070205080204" pitchFamily="50" charset="-128"/>
            </a:rPr>
            <a:t>831,892</a:t>
          </a:r>
          <a:r>
            <a:rPr kumimoji="1" lang="ja-JP" altLang="en-US" sz="1200">
              <a:latin typeface="ＭＳ Ｐゴシック" panose="020B0600070205080204" pitchFamily="50" charset="-128"/>
              <a:ea typeface="ＭＳ Ｐゴシック" panose="020B0600070205080204" pitchFamily="50" charset="-128"/>
            </a:rPr>
            <a:t>千円黒字で、前年度比</a:t>
          </a:r>
          <a:r>
            <a:rPr kumimoji="1" lang="en-US" altLang="ja-JP" sz="1200">
              <a:latin typeface="ＭＳ Ｐゴシック" panose="020B0600070205080204" pitchFamily="50" charset="-128"/>
              <a:ea typeface="ＭＳ Ｐゴシック" panose="020B0600070205080204" pitchFamily="50" charset="-128"/>
            </a:rPr>
            <a:t>58,688</a:t>
          </a:r>
          <a:r>
            <a:rPr kumimoji="1" lang="ja-JP" altLang="en-US" sz="1200">
              <a:latin typeface="ＭＳ Ｐゴシック" panose="020B0600070205080204" pitchFamily="50" charset="-128"/>
              <a:ea typeface="ＭＳ Ｐゴシック" panose="020B0600070205080204" pitchFamily="50" charset="-128"/>
            </a:rPr>
            <a:t>千円増加したことにより、</a:t>
          </a:r>
          <a:r>
            <a:rPr kumimoji="1" lang="en-US" altLang="ja-JP" sz="1200">
              <a:latin typeface="ＭＳ Ｐゴシック" panose="020B0600070205080204" pitchFamily="50" charset="-128"/>
              <a:ea typeface="ＭＳ Ｐゴシック" panose="020B0600070205080204" pitchFamily="50" charset="-128"/>
            </a:rPr>
            <a:t>0.36</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標準財政規模に対する実質単年度収支比率の経年変化は、実質単年度収支が前年度より</a:t>
          </a:r>
          <a:r>
            <a:rPr kumimoji="1" lang="en-US" altLang="ja-JP" sz="1200">
              <a:latin typeface="ＭＳ Ｐゴシック" panose="020B0600070205080204" pitchFamily="50" charset="-128"/>
              <a:ea typeface="ＭＳ Ｐゴシック" panose="020B0600070205080204" pitchFamily="50" charset="-128"/>
            </a:rPr>
            <a:t>196,181</a:t>
          </a:r>
          <a:r>
            <a:rPr kumimoji="1" lang="ja-JP" altLang="en-US" sz="1200">
              <a:latin typeface="ＭＳ Ｐゴシック" panose="020B0600070205080204" pitchFamily="50" charset="-128"/>
              <a:ea typeface="ＭＳ Ｐゴシック" panose="020B0600070205080204" pitchFamily="50" charset="-128"/>
            </a:rPr>
            <a:t>千円増加したこと等により、</a:t>
          </a:r>
          <a:r>
            <a:rPr kumimoji="1" lang="en-US" altLang="ja-JP" sz="1200">
              <a:latin typeface="ＭＳ Ｐゴシック" panose="020B0600070205080204" pitchFamily="50" charset="-128"/>
              <a:ea typeface="ＭＳ Ｐゴシック" panose="020B0600070205080204" pitchFamily="50" charset="-128"/>
            </a:rPr>
            <a:t>1.45</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普通会計全体としては、財政の健全化に向けた取組が進められており、引き続き行政コストの縮減に努める。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今年度の決算は、合併時から引き続き、全ての会計で黒字となり、連結実質赤字比率は生じていない。</a:t>
          </a:r>
        </a:p>
        <a:p>
          <a:r>
            <a:rPr kumimoji="1" lang="ja-JP" altLang="en-US" sz="1400">
              <a:latin typeface="ＭＳ Ｐゴシック" panose="020B0600070205080204" pitchFamily="50" charset="-128"/>
              <a:ea typeface="ＭＳ Ｐゴシック" panose="020B0600070205080204" pitchFamily="50" charset="-128"/>
            </a:rPr>
            <a:t>　しかしながら、一般会計からの繰出金によって黒字を確保している公営企業会計等もあるため、使用料の徴収率向上のための取組を更に強化するなど収入確保を念頭に置き、独立採算の原則の下、適正な経費負担区分による財政運営、企業経営を行っていく必要がある。特に、介護保険事業特別会計については、高齢化率の上昇等による介護給付費の増加が見込まれるので、適切な保険料の設定と合わせて、給付の適正化と予防施策の推進を重点的に行う必要がある。</a:t>
          </a:r>
        </a:p>
        <a:p>
          <a:r>
            <a:rPr kumimoji="1" lang="ja-JP" altLang="en-US" sz="1400">
              <a:latin typeface="ＭＳ Ｐゴシック" panose="020B0600070205080204" pitchFamily="50" charset="-128"/>
              <a:ea typeface="ＭＳ Ｐゴシック" panose="020B0600070205080204" pitchFamily="50" charset="-128"/>
            </a:rPr>
            <a:t>　なお、連結実質黒字額の減の主な要因としては、水道事業会計の水道施設中央監視設備更新工事等の実施によるものである。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公営企業債の元利償還金に対する繰入金は、下水道事業債の償還ピークが過ぎたことから減少傾向にあり、昨年度比で</a:t>
          </a:r>
          <a:r>
            <a:rPr kumimoji="1" lang="en-US" altLang="ja-JP" sz="1400">
              <a:latin typeface="ＭＳ Ｐゴシック" panose="020B0600070205080204" pitchFamily="50" charset="-128"/>
              <a:ea typeface="ＭＳ Ｐゴシック" panose="020B0600070205080204" pitchFamily="50" charset="-128"/>
            </a:rPr>
            <a:t>68</a:t>
          </a:r>
          <a:r>
            <a:rPr kumimoji="1" lang="ja-JP" altLang="en-US" sz="1400">
              <a:latin typeface="ＭＳ Ｐゴシック" panose="020B0600070205080204" pitchFamily="50" charset="-128"/>
              <a:ea typeface="ＭＳ Ｐゴシック" panose="020B0600070205080204" pitchFamily="50" charset="-128"/>
            </a:rPr>
            <a:t>百万円減少した。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一方で、元利償還金は、過年度の大規模事業の元金償還が新たに開始した影響等により、昨年度比で</a:t>
          </a:r>
          <a:r>
            <a:rPr kumimoji="1" lang="en-US" altLang="ja-JP" sz="1400">
              <a:latin typeface="ＭＳ Ｐゴシック" panose="020B0600070205080204" pitchFamily="50" charset="-128"/>
              <a:ea typeface="ＭＳ Ｐゴシック" panose="020B0600070205080204" pitchFamily="50" charset="-128"/>
            </a:rPr>
            <a:t>12</a:t>
          </a:r>
          <a:r>
            <a:rPr kumimoji="1" lang="ja-JP" altLang="en-US" sz="1400">
              <a:latin typeface="ＭＳ Ｐゴシック" panose="020B0600070205080204" pitchFamily="50" charset="-128"/>
              <a:ea typeface="ＭＳ Ｐゴシック" panose="020B0600070205080204" pitchFamily="50" charset="-128"/>
            </a:rPr>
            <a:t>百万円増加した。</a:t>
          </a:r>
        </a:p>
        <a:p>
          <a:r>
            <a:rPr kumimoji="1" lang="ja-JP" altLang="en-US" sz="1400">
              <a:latin typeface="ＭＳ Ｐゴシック" panose="020B0600070205080204" pitchFamily="50" charset="-128"/>
              <a:ea typeface="ＭＳ Ｐゴシック" panose="020B0600070205080204" pitchFamily="50" charset="-128"/>
            </a:rPr>
            <a:t>　元利償還金の増加等に伴い実質公債費比率は上昇傾向にあるため、交付税措置上より有利な市債発行事業を厳選する等、将来負担の適正化に努める。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満期一括償還の地方債の借入は無い。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一般会計等に係る地方債の現在高は、</a:t>
          </a:r>
          <a:r>
            <a:rPr kumimoji="1" lang="en-US" altLang="ja-JP" sz="1400">
              <a:latin typeface="ＭＳ Ｐゴシック" panose="020B0600070205080204" pitchFamily="50" charset="-128"/>
              <a:ea typeface="ＭＳ Ｐゴシック" panose="020B0600070205080204" pitchFamily="50" charset="-128"/>
            </a:rPr>
            <a:t>235</a:t>
          </a:r>
          <a:r>
            <a:rPr kumimoji="1" lang="ja-JP" altLang="en-US" sz="1400">
              <a:latin typeface="ＭＳ Ｐゴシック" panose="020B0600070205080204" pitchFamily="50" charset="-128"/>
              <a:ea typeface="ＭＳ Ｐゴシック" panose="020B0600070205080204" pitchFamily="50" charset="-128"/>
            </a:rPr>
            <a:t>百万円減少し、公営企業債等繰入見込額は下水道事業債が償還ピークを過ぎたこと等により</a:t>
          </a:r>
          <a:r>
            <a:rPr kumimoji="1" lang="en-US" altLang="ja-JP" sz="1400">
              <a:latin typeface="ＭＳ Ｐゴシック" panose="020B0600070205080204" pitchFamily="50" charset="-128"/>
              <a:ea typeface="ＭＳ Ｐゴシック" panose="020B0600070205080204" pitchFamily="50" charset="-128"/>
            </a:rPr>
            <a:t>764</a:t>
          </a:r>
          <a:r>
            <a:rPr kumimoji="1" lang="ja-JP" altLang="en-US" sz="1400">
              <a:latin typeface="ＭＳ Ｐゴシック" panose="020B0600070205080204" pitchFamily="50" charset="-128"/>
              <a:ea typeface="ＭＳ Ｐゴシック" panose="020B0600070205080204" pitchFamily="50" charset="-128"/>
            </a:rPr>
            <a:t>百万円減少したため、将来負担比率の分子は</a:t>
          </a:r>
          <a:r>
            <a:rPr kumimoji="1" lang="en-US" altLang="ja-JP" sz="1400">
              <a:latin typeface="ＭＳ Ｐゴシック" panose="020B0600070205080204" pitchFamily="50" charset="-128"/>
              <a:ea typeface="ＭＳ Ｐゴシック" panose="020B0600070205080204" pitchFamily="50" charset="-128"/>
            </a:rPr>
            <a:t>524</a:t>
          </a:r>
          <a:r>
            <a:rPr kumimoji="1" lang="ja-JP" altLang="en-US" sz="1400">
              <a:latin typeface="ＭＳ Ｐゴシック" panose="020B0600070205080204" pitchFamily="50" charset="-128"/>
              <a:ea typeface="ＭＳ Ｐゴシック" panose="020B0600070205080204" pitchFamily="50" charset="-128"/>
            </a:rPr>
            <a:t>百万円減少した。</a:t>
          </a:r>
        </a:p>
        <a:p>
          <a:r>
            <a:rPr kumimoji="1" lang="ja-JP" altLang="en-US" sz="1400">
              <a:latin typeface="ＭＳ Ｐゴシック" panose="020B0600070205080204" pitchFamily="50" charset="-128"/>
              <a:ea typeface="ＭＳ Ｐゴシック" panose="020B0600070205080204" pitchFamily="50" charset="-128"/>
            </a:rPr>
            <a:t>　今後は、公共施設の老朽化に伴う整備費等の増加により地方債現在高の増加が見込まれるため、新規事業について総点検を図るとともに、市債発行事業を厳選し、財政規律の維持に努める。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滋賀県米原市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令和５年度は、財政調整基金へ運用益含め３億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万２千円を積立て、教育施設整備基金へ運用益含め４億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万１千円の積立て等を行った一方で、観光関連施設管理運営事業や予防接種事業等の財源として米原ガンバレ！ふるさと応援寄付基金を３億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万５千円取崩し、基金全体としては９億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万円の増となった。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残高は一定規模を維持しているが、今後、大型投資事業、公共施設等の長寿命化および公債費の平準化のための取崩しが見込まれることから、健全な財政運営を図るため、一定の基準を設けた上で計画的かつ限定的な運用を行う。</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・教育施設整備基金：教育施設の整備充実を図るため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・公共施設等整備基金：公共施設等の整備充実を図るため</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・地域の絆でまちづくり基金：市民の連携の強化および地域振興のため</a:t>
          </a: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・教育施設整備基金：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5,312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万４千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円の新規積立ておよび基金運用益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千円の積立てによる増加</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・公共施設等整備基金：基金運用益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万５千円および売電収入２万１千円の積立てによる増加</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・地域の絆でまちづくり基金：基金運用益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万６千円の積立てによる増加</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給付型奨学金事業や観光振興事業等の財源として１億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8,297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万８千円の取崩しによる減少</a:t>
          </a: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・教育施設整備基金：教育施設の老朽化対策等に必要な財源確保を目的として計画的に積立ててきたところであり、今後は小中学校等教育施設の修繕および長</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寿命化事業へ予定どおり充当していく。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・公共施設等整備基金：今後予定されている社会福祉施設をはじめとした公共施設の改修事業等へ充当していく。</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・地域の絆でまちづくり基金：市民の連携の強化につながる事業や地域振興事業に計画的に充当していく。</a:t>
          </a: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基金運用益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万６千円および前年度決算剰余金の一部である３億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万６千円の積立てによる増加</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健全な財政運営を維持するために基金残高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億円を維持した上で取り崩すこととする。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万円の新規積立て、基金運用益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万２千円および米原駅東口事業用定期借地賃料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万６千円の積立てによる増加</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令和６年度から本庁舎建設に係る大型借入の元金償還が始まることから、庁舎建設に係る起債の償還金の約半分に当たる１億円を毎年計画的に取り崩すこととする。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23754128</v>
      </c>
      <c r="BO4" s="449"/>
      <c r="BP4" s="449"/>
      <c r="BQ4" s="449"/>
      <c r="BR4" s="449"/>
      <c r="BS4" s="449"/>
      <c r="BT4" s="449"/>
      <c r="BU4" s="450"/>
      <c r="BV4" s="448">
        <v>23725752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6.3</v>
      </c>
      <c r="CU4" s="589"/>
      <c r="CV4" s="589"/>
      <c r="CW4" s="589"/>
      <c r="CX4" s="589"/>
      <c r="CY4" s="589"/>
      <c r="CZ4" s="589"/>
      <c r="DA4" s="590"/>
      <c r="DB4" s="588">
        <v>5.9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22848433</v>
      </c>
      <c r="BO5" s="420"/>
      <c r="BP5" s="420"/>
      <c r="BQ5" s="420"/>
      <c r="BR5" s="420"/>
      <c r="BS5" s="420"/>
      <c r="BT5" s="420"/>
      <c r="BU5" s="421"/>
      <c r="BV5" s="419">
        <v>22818436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87.7</v>
      </c>
      <c r="CU5" s="417"/>
      <c r="CV5" s="417"/>
      <c r="CW5" s="417"/>
      <c r="CX5" s="417"/>
      <c r="CY5" s="417"/>
      <c r="CZ5" s="417"/>
      <c r="DA5" s="418"/>
      <c r="DB5" s="416">
        <v>88.2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905695</v>
      </c>
      <c r="BO6" s="420"/>
      <c r="BP6" s="420"/>
      <c r="BQ6" s="420"/>
      <c r="BR6" s="420"/>
      <c r="BS6" s="420"/>
      <c r="BT6" s="420"/>
      <c r="BU6" s="421"/>
      <c r="BV6" s="419">
        <v>907316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88.4</v>
      </c>
      <c r="CU6" s="563"/>
      <c r="CV6" s="563"/>
      <c r="CW6" s="563"/>
      <c r="CX6" s="563"/>
      <c r="CY6" s="563"/>
      <c r="CZ6" s="563"/>
      <c r="DA6" s="564"/>
      <c r="DB6" s="562">
        <v>89.7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73803</v>
      </c>
      <c r="BO7" s="420"/>
      <c r="BP7" s="420"/>
      <c r="BQ7" s="420"/>
      <c r="BR7" s="420"/>
      <c r="BS7" s="420"/>
      <c r="BT7" s="420"/>
      <c r="BU7" s="421"/>
      <c r="BV7" s="419">
        <v>134112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13293332</v>
      </c>
      <c r="CU7" s="420"/>
      <c r="CV7" s="420"/>
      <c r="CW7" s="420"/>
      <c r="CX7" s="420"/>
      <c r="CY7" s="420"/>
      <c r="CZ7" s="420"/>
      <c r="DA7" s="421"/>
      <c r="DB7" s="419">
        <v>13112427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831892</v>
      </c>
      <c r="BO8" s="420"/>
      <c r="BP8" s="420"/>
      <c r="BQ8" s="420"/>
      <c r="BR8" s="420"/>
      <c r="BS8" s="420"/>
      <c r="BT8" s="420"/>
      <c r="BU8" s="421"/>
      <c r="BV8" s="419">
        <v>773204</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0.51</v>
      </c>
      <c r="CU8" s="523"/>
      <c r="CV8" s="523"/>
      <c r="CW8" s="523"/>
      <c r="CX8" s="523"/>
      <c r="CY8" s="523"/>
      <c r="CZ8" s="523"/>
      <c r="DA8" s="524"/>
      <c r="DB8" s="522">
        <v>0.53</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37225</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104</v>
      </c>
      <c r="AV9" s="478"/>
      <c r="AW9" s="478"/>
      <c r="AX9" s="478"/>
      <c r="AY9" s="433" t="s">
        <v>111</v>
      </c>
      <c r="AZ9" s="434"/>
      <c r="BA9" s="434"/>
      <c r="BB9" s="434"/>
      <c r="BC9" s="434"/>
      <c r="BD9" s="434"/>
      <c r="BE9" s="434"/>
      <c r="BF9" s="434"/>
      <c r="BG9" s="434"/>
      <c r="BH9" s="434"/>
      <c r="BI9" s="434"/>
      <c r="BJ9" s="434"/>
      <c r="BK9" s="434"/>
      <c r="BL9" s="434"/>
      <c r="BM9" s="435"/>
      <c r="BN9" s="419">
        <v>58688</v>
      </c>
      <c r="BO9" s="420"/>
      <c r="BP9" s="420"/>
      <c r="BQ9" s="420"/>
      <c r="BR9" s="420"/>
      <c r="BS9" s="420"/>
      <c r="BT9" s="420"/>
      <c r="BU9" s="421"/>
      <c r="BV9" s="419">
        <v>-276785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12.8</v>
      </c>
      <c r="CU9" s="417"/>
      <c r="CV9" s="417"/>
      <c r="CW9" s="417"/>
      <c r="CX9" s="417"/>
      <c r="CY9" s="417"/>
      <c r="CZ9" s="417"/>
      <c r="DA9" s="418"/>
      <c r="DB9" s="416">
        <v>16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38719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396342</v>
      </c>
      <c r="BO10" s="420"/>
      <c r="BP10" s="420"/>
      <c r="BQ10" s="420"/>
      <c r="BR10" s="420"/>
      <c r="BS10" s="420"/>
      <c r="BT10" s="420"/>
      <c r="BU10" s="421"/>
      <c r="BV10" s="419">
        <v>9276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526358</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37375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36701</v>
      </c>
      <c r="S13" s="507"/>
      <c r="T13" s="507"/>
      <c r="U13" s="507"/>
      <c r="V13" s="508"/>
      <c r="W13" s="509" t="s">
        <v>131</v>
      </c>
      <c r="X13" s="405"/>
      <c r="Y13" s="405"/>
      <c r="Z13" s="405"/>
      <c r="AA13" s="405"/>
      <c r="AB13" s="406"/>
      <c r="AC13" s="372">
        <v>607</v>
      </c>
      <c r="AD13" s="373"/>
      <c r="AE13" s="373"/>
      <c r="AF13" s="373"/>
      <c r="AG13" s="374"/>
      <c r="AH13" s="372">
        <v>649</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455030</v>
      </c>
      <c r="BO13" s="420"/>
      <c r="BP13" s="420"/>
      <c r="BQ13" s="420"/>
      <c r="BR13" s="420"/>
      <c r="BS13" s="420"/>
      <c r="BT13" s="420"/>
      <c r="BU13" s="421"/>
      <c r="BV13" s="419">
        <v>258849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4.8</v>
      </c>
      <c r="CU13" s="417"/>
      <c r="CV13" s="417"/>
      <c r="CW13" s="417"/>
      <c r="CX13" s="417"/>
      <c r="CY13" s="417"/>
      <c r="CZ13" s="417"/>
      <c r="DA13" s="418"/>
      <c r="DB13" s="416">
        <v>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37761</v>
      </c>
      <c r="S14" s="507"/>
      <c r="T14" s="507"/>
      <c r="U14" s="507"/>
      <c r="V14" s="508"/>
      <c r="W14" s="510"/>
      <c r="X14" s="408"/>
      <c r="Y14" s="408"/>
      <c r="Z14" s="408"/>
      <c r="AA14" s="408"/>
      <c r="AB14" s="409"/>
      <c r="AC14" s="499">
        <v>3.3</v>
      </c>
      <c r="AD14" s="500"/>
      <c r="AE14" s="500"/>
      <c r="AF14" s="500"/>
      <c r="AG14" s="501"/>
      <c r="AH14" s="499">
        <v>3.5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37205</v>
      </c>
      <c r="S15" s="507"/>
      <c r="T15" s="507"/>
      <c r="U15" s="507"/>
      <c r="V15" s="508"/>
      <c r="W15" s="509" t="s">
        <v>137</v>
      </c>
      <c r="X15" s="405"/>
      <c r="Y15" s="405"/>
      <c r="Z15" s="405"/>
      <c r="AA15" s="405"/>
      <c r="AB15" s="406"/>
      <c r="AC15" s="372">
        <v>6427</v>
      </c>
      <c r="AD15" s="373"/>
      <c r="AE15" s="373"/>
      <c r="AF15" s="373"/>
      <c r="AG15" s="374"/>
      <c r="AH15" s="372">
        <v>6681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5897282</v>
      </c>
      <c r="BO15" s="449"/>
      <c r="BP15" s="449"/>
      <c r="BQ15" s="449"/>
      <c r="BR15" s="449"/>
      <c r="BS15" s="449"/>
      <c r="BT15" s="449"/>
      <c r="BU15" s="450"/>
      <c r="BV15" s="448">
        <v>5898861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35.1</v>
      </c>
      <c r="AD16" s="500"/>
      <c r="AE16" s="500"/>
      <c r="AF16" s="500"/>
      <c r="AG16" s="501"/>
      <c r="AH16" s="499">
        <v>35.9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11591422</v>
      </c>
      <c r="BO16" s="420"/>
      <c r="BP16" s="420"/>
      <c r="BQ16" s="420"/>
      <c r="BR16" s="420"/>
      <c r="BS16" s="420"/>
      <c r="BT16" s="420"/>
      <c r="BU16" s="421"/>
      <c r="BV16" s="419">
        <v>11255073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11272</v>
      </c>
      <c r="AD17" s="373"/>
      <c r="AE17" s="373"/>
      <c r="AF17" s="373"/>
      <c r="AG17" s="374"/>
      <c r="AH17" s="372">
        <v>11289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7522668</v>
      </c>
      <c r="BO17" s="420"/>
      <c r="BP17" s="420"/>
      <c r="BQ17" s="420"/>
      <c r="BR17" s="420"/>
      <c r="BS17" s="420"/>
      <c r="BT17" s="420"/>
      <c r="BU17" s="421"/>
      <c r="BV17" s="419">
        <v>7529535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250.39</v>
      </c>
      <c r="M18" s="472"/>
      <c r="N18" s="472"/>
      <c r="O18" s="472"/>
      <c r="P18" s="472"/>
      <c r="Q18" s="472"/>
      <c r="R18" s="473"/>
      <c r="S18" s="473"/>
      <c r="T18" s="473"/>
      <c r="U18" s="473"/>
      <c r="V18" s="474"/>
      <c r="W18" s="490"/>
      <c r="X18" s="491"/>
      <c r="Y18" s="491"/>
      <c r="Z18" s="491"/>
      <c r="AA18" s="491"/>
      <c r="AB18" s="515"/>
      <c r="AC18" s="389">
        <v>61.6</v>
      </c>
      <c r="AD18" s="390"/>
      <c r="AE18" s="390"/>
      <c r="AF18" s="390"/>
      <c r="AG18" s="475"/>
      <c r="AH18" s="389">
        <v>60.6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11976213</v>
      </c>
      <c r="BO18" s="420"/>
      <c r="BP18" s="420"/>
      <c r="BQ18" s="420"/>
      <c r="BR18" s="420"/>
      <c r="BS18" s="420"/>
      <c r="BT18" s="420"/>
      <c r="BU18" s="421"/>
      <c r="BV18" s="419">
        <v>11771671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149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16240011</v>
      </c>
      <c r="BO19" s="420"/>
      <c r="BP19" s="420"/>
      <c r="BQ19" s="420"/>
      <c r="BR19" s="420"/>
      <c r="BS19" s="420"/>
      <c r="BT19" s="420"/>
      <c r="BU19" s="421"/>
      <c r="BV19" s="419">
        <v>16214003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13385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25410500</v>
      </c>
      <c r="BO22" s="449"/>
      <c r="BP22" s="449"/>
      <c r="BQ22" s="449"/>
      <c r="BR22" s="449"/>
      <c r="BS22" s="449"/>
      <c r="BT22" s="449"/>
      <c r="BU22" s="450"/>
      <c r="BV22" s="448">
        <v>25646215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4599159</v>
      </c>
      <c r="BO23" s="420"/>
      <c r="BP23" s="420"/>
      <c r="BQ23" s="420"/>
      <c r="BR23" s="420"/>
      <c r="BS23" s="420"/>
      <c r="BT23" s="420"/>
      <c r="BU23" s="421"/>
      <c r="BV23" s="419">
        <v>4924006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7850</v>
      </c>
      <c r="R24" s="373"/>
      <c r="S24" s="373"/>
      <c r="T24" s="373"/>
      <c r="U24" s="373"/>
      <c r="V24" s="374"/>
      <c r="W24" s="462"/>
      <c r="X24" s="399"/>
      <c r="Y24" s="400"/>
      <c r="Z24" s="375" t="s">
        <v>162</v>
      </c>
      <c r="AA24" s="376"/>
      <c r="AB24" s="376"/>
      <c r="AC24" s="376"/>
      <c r="AD24" s="376"/>
      <c r="AE24" s="376"/>
      <c r="AF24" s="376"/>
      <c r="AG24" s="377"/>
      <c r="AH24" s="372">
        <v>374</v>
      </c>
      <c r="AI24" s="373"/>
      <c r="AJ24" s="373"/>
      <c r="AK24" s="373"/>
      <c r="AL24" s="374"/>
      <c r="AM24" s="372">
        <v>1133968</v>
      </c>
      <c r="AN24" s="373"/>
      <c r="AO24" s="373"/>
      <c r="AP24" s="373"/>
      <c r="AQ24" s="373"/>
      <c r="AR24" s="374"/>
      <c r="AS24" s="372">
        <v>3032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18980883</v>
      </c>
      <c r="BO24" s="420"/>
      <c r="BP24" s="420"/>
      <c r="BQ24" s="420"/>
      <c r="BR24" s="420"/>
      <c r="BS24" s="420"/>
      <c r="BT24" s="420"/>
      <c r="BU24" s="421"/>
      <c r="BV24" s="419">
        <v>18664912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6700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3867350</v>
      </c>
      <c r="BO25" s="449"/>
      <c r="BP25" s="449"/>
      <c r="BQ25" s="449"/>
      <c r="BR25" s="449"/>
      <c r="BS25" s="449"/>
      <c r="BT25" s="449"/>
      <c r="BU25" s="450"/>
      <c r="BV25" s="448">
        <v>2207478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6400</v>
      </c>
      <c r="R26" s="373"/>
      <c r="S26" s="373"/>
      <c r="T26" s="373"/>
      <c r="U26" s="373"/>
      <c r="V26" s="374"/>
      <c r="W26" s="462"/>
      <c r="X26" s="399"/>
      <c r="Y26" s="400"/>
      <c r="Z26" s="375" t="s">
        <v>168</v>
      </c>
      <c r="AA26" s="430"/>
      <c r="AB26" s="430"/>
      <c r="AC26" s="430"/>
      <c r="AD26" s="430"/>
      <c r="AE26" s="430"/>
      <c r="AF26" s="430"/>
      <c r="AG26" s="431"/>
      <c r="AH26" s="372">
        <v>18</v>
      </c>
      <c r="AI26" s="373"/>
      <c r="AJ26" s="373"/>
      <c r="AK26" s="373"/>
      <c r="AL26" s="374"/>
      <c r="AM26" s="372">
        <v>45162</v>
      </c>
      <c r="AN26" s="373"/>
      <c r="AO26" s="373"/>
      <c r="AP26" s="373"/>
      <c r="AQ26" s="373"/>
      <c r="AR26" s="374"/>
      <c r="AS26" s="372">
        <v>2509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4000</v>
      </c>
      <c r="R27" s="373"/>
      <c r="S27" s="373"/>
      <c r="T27" s="373"/>
      <c r="U27" s="373"/>
      <c r="V27" s="374"/>
      <c r="W27" s="462"/>
      <c r="X27" s="399"/>
      <c r="Y27" s="400"/>
      <c r="Z27" s="375" t="s">
        <v>171</v>
      </c>
      <c r="AA27" s="376"/>
      <c r="AB27" s="376"/>
      <c r="AC27" s="376"/>
      <c r="AD27" s="376"/>
      <c r="AE27" s="376"/>
      <c r="AF27" s="376"/>
      <c r="AG27" s="377"/>
      <c r="AH27" s="372">
        <v>12</v>
      </c>
      <c r="AI27" s="373"/>
      <c r="AJ27" s="373"/>
      <c r="AK27" s="373"/>
      <c r="AL27" s="374"/>
      <c r="AM27" s="372">
        <v>44228</v>
      </c>
      <c r="AN27" s="373"/>
      <c r="AO27" s="373"/>
      <c r="AP27" s="373"/>
      <c r="AQ27" s="373"/>
      <c r="AR27" s="374"/>
      <c r="AS27" s="372">
        <v>3686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500000</v>
      </c>
      <c r="BO27" s="454"/>
      <c r="BP27" s="454"/>
      <c r="BQ27" s="454"/>
      <c r="BR27" s="454"/>
      <c r="BS27" s="454"/>
      <c r="BT27" s="454"/>
      <c r="BU27" s="455"/>
      <c r="BV27" s="453">
        <v>500000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3300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3200253</v>
      </c>
      <c r="BO28" s="449"/>
      <c r="BP28" s="449"/>
      <c r="BQ28" s="449"/>
      <c r="BR28" s="449"/>
      <c r="BS28" s="449"/>
      <c r="BT28" s="449"/>
      <c r="BU28" s="450"/>
      <c r="BV28" s="448">
        <v>2803911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3000</v>
      </c>
      <c r="R29" s="373"/>
      <c r="S29" s="373"/>
      <c r="T29" s="373"/>
      <c r="U29" s="373"/>
      <c r="V29" s="374"/>
      <c r="W29" s="463"/>
      <c r="X29" s="464"/>
      <c r="Y29" s="465"/>
      <c r="Z29" s="375" t="s">
        <v>177</v>
      </c>
      <c r="AA29" s="376"/>
      <c r="AB29" s="376"/>
      <c r="AC29" s="376"/>
      <c r="AD29" s="376"/>
      <c r="AE29" s="376"/>
      <c r="AF29" s="376"/>
      <c r="AG29" s="377"/>
      <c r="AH29" s="372">
        <v>386</v>
      </c>
      <c r="AI29" s="373"/>
      <c r="AJ29" s="373"/>
      <c r="AK29" s="373"/>
      <c r="AL29" s="374"/>
      <c r="AM29" s="372">
        <v>1178196</v>
      </c>
      <c r="AN29" s="373"/>
      <c r="AO29" s="373"/>
      <c r="AP29" s="373"/>
      <c r="AQ29" s="373"/>
      <c r="AR29" s="374"/>
      <c r="AS29" s="372">
        <v>3052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4104914</v>
      </c>
      <c r="BO29" s="420"/>
      <c r="BP29" s="420"/>
      <c r="BQ29" s="420"/>
      <c r="BR29" s="420"/>
      <c r="BS29" s="420"/>
      <c r="BT29" s="420"/>
      <c r="BU29" s="421"/>
      <c r="BV29" s="419">
        <v>4020947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9233811</v>
      </c>
      <c r="BO30" s="454"/>
      <c r="BP30" s="454"/>
      <c r="BQ30" s="454"/>
      <c r="BR30" s="454"/>
      <c r="BS30" s="454"/>
      <c r="BT30" s="454"/>
      <c r="BU30" s="455"/>
      <c r="BV30" s="453">
        <v>8802760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滋賀県市町村職員退職手当組合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公益財団法人　伊吹山麓まいばらスポーツ文化振興事業団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駐車場事業特別会計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滋賀県市町村職員研修センター</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滋賀県後期高齢者医療広域連合（一般会計）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滋賀県後期高齢者医療広域連合（後期高齢者医療特別会計）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湖北広域行政事務センター</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湖北地域消防組合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長浜水道企業団（水道事業会計）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彦根市米原市山林組合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5W9QC+S1KnOI5rbXuceaGWJpIhqCxftdSxfOItSVq8A+miFlcF/qfIWSTCPqrETvV4Wv9RbivYMUecx17nyvZA==" saltValue="GrbFgG+xv0DDpbXh7Ysk3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6663892</v>
      </c>
      <c r="S5" s="677"/>
      <c r="T5" s="677"/>
      <c r="U5" s="677"/>
      <c r="V5" s="677"/>
      <c r="W5" s="677"/>
      <c r="X5" s="677"/>
      <c r="Y5" s="702"/>
      <c r="Z5" s="715">
        <v>28.1</v>
      </c>
      <c r="AA5" s="715"/>
      <c r="AB5" s="715"/>
      <c r="AC5" s="715"/>
      <c r="AD5" s="716">
        <v>6567678</v>
      </c>
      <c r="AE5" s="716"/>
      <c r="AF5" s="716"/>
      <c r="AG5" s="716"/>
      <c r="AH5" s="716"/>
      <c r="AI5" s="716"/>
      <c r="AJ5" s="716"/>
      <c r="AK5" s="716"/>
      <c r="AL5" s="703">
        <v>48.5</v>
      </c>
      <c r="AM5" s="685"/>
      <c r="AN5" s="685"/>
      <c r="AO5" s="704"/>
      <c r="AP5" s="679" t="s">
        <v>216</v>
      </c>
      <c r="AQ5" s="680"/>
      <c r="AR5" s="680"/>
      <c r="AS5" s="680"/>
      <c r="AT5" s="680"/>
      <c r="AU5" s="680"/>
      <c r="AV5" s="680"/>
      <c r="AW5" s="680"/>
      <c r="AX5" s="680"/>
      <c r="AY5" s="680"/>
      <c r="AZ5" s="680"/>
      <c r="BA5" s="680"/>
      <c r="BB5" s="680"/>
      <c r="BC5" s="680"/>
      <c r="BD5" s="680"/>
      <c r="BE5" s="680"/>
      <c r="BF5" s="681"/>
      <c r="BG5" s="621">
        <v>6547366</v>
      </c>
      <c r="BH5" s="622"/>
      <c r="BI5" s="622"/>
      <c r="BJ5" s="622"/>
      <c r="BK5" s="622"/>
      <c r="BL5" s="622"/>
      <c r="BM5" s="622"/>
      <c r="BN5" s="623"/>
      <c r="BO5" s="659">
        <v>98.3</v>
      </c>
      <c r="BP5" s="659"/>
      <c r="BQ5" s="659"/>
      <c r="BR5" s="659"/>
      <c r="BS5" s="660">
        <v>90846</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160192</v>
      </c>
      <c r="S6" s="622"/>
      <c r="T6" s="622"/>
      <c r="U6" s="622"/>
      <c r="V6" s="622"/>
      <c r="W6" s="622"/>
      <c r="X6" s="622"/>
      <c r="Y6" s="623"/>
      <c r="Z6" s="659">
        <v>0.7</v>
      </c>
      <c r="AA6" s="659"/>
      <c r="AB6" s="659"/>
      <c r="AC6" s="659"/>
      <c r="AD6" s="660">
        <v>160192</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6547366</v>
      </c>
      <c r="BH6" s="622"/>
      <c r="BI6" s="622"/>
      <c r="BJ6" s="622"/>
      <c r="BK6" s="622"/>
      <c r="BL6" s="622"/>
      <c r="BM6" s="622"/>
      <c r="BN6" s="623"/>
      <c r="BO6" s="659">
        <v>98.3</v>
      </c>
      <c r="BP6" s="659"/>
      <c r="BQ6" s="659"/>
      <c r="BR6" s="659"/>
      <c r="BS6" s="660">
        <v>90846</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145842</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145829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2451</v>
      </c>
      <c r="S7" s="622"/>
      <c r="T7" s="622"/>
      <c r="U7" s="622"/>
      <c r="V7" s="622"/>
      <c r="W7" s="622"/>
      <c r="X7" s="622"/>
      <c r="Y7" s="623"/>
      <c r="Z7" s="659">
        <v>0</v>
      </c>
      <c r="AA7" s="659"/>
      <c r="AB7" s="659"/>
      <c r="AC7" s="659"/>
      <c r="AD7" s="660">
        <v>2451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2547332</v>
      </c>
      <c r="BH7" s="622"/>
      <c r="BI7" s="622"/>
      <c r="BJ7" s="622"/>
      <c r="BK7" s="622"/>
      <c r="BL7" s="622"/>
      <c r="BM7" s="622"/>
      <c r="BN7" s="623"/>
      <c r="BO7" s="659">
        <v>38.200000000000003</v>
      </c>
      <c r="BP7" s="659"/>
      <c r="BQ7" s="659"/>
      <c r="BR7" s="659"/>
      <c r="BS7" s="660">
        <v>90846</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3173685</v>
      </c>
      <c r="CS7" s="622"/>
      <c r="CT7" s="622"/>
      <c r="CU7" s="622"/>
      <c r="CV7" s="622"/>
      <c r="CW7" s="622"/>
      <c r="CX7" s="622"/>
      <c r="CY7" s="623"/>
      <c r="CZ7" s="659">
        <v>13.9</v>
      </c>
      <c r="DA7" s="659"/>
      <c r="DB7" s="659"/>
      <c r="DC7" s="659"/>
      <c r="DD7" s="627">
        <v>128700</v>
      </c>
      <c r="DE7" s="622"/>
      <c r="DF7" s="622"/>
      <c r="DG7" s="622"/>
      <c r="DH7" s="622"/>
      <c r="DI7" s="622"/>
      <c r="DJ7" s="622"/>
      <c r="DK7" s="622"/>
      <c r="DL7" s="622"/>
      <c r="DM7" s="622"/>
      <c r="DN7" s="622"/>
      <c r="DO7" s="622"/>
      <c r="DP7" s="623"/>
      <c r="DQ7" s="627">
        <v>2132050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35188</v>
      </c>
      <c r="S8" s="622"/>
      <c r="T8" s="622"/>
      <c r="U8" s="622"/>
      <c r="V8" s="622"/>
      <c r="W8" s="622"/>
      <c r="X8" s="622"/>
      <c r="Y8" s="623"/>
      <c r="Z8" s="659">
        <v>0.1</v>
      </c>
      <c r="AA8" s="659"/>
      <c r="AB8" s="659"/>
      <c r="AC8" s="659"/>
      <c r="AD8" s="660">
        <v>35188</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69577</v>
      </c>
      <c r="BH8" s="622"/>
      <c r="BI8" s="622"/>
      <c r="BJ8" s="622"/>
      <c r="BK8" s="622"/>
      <c r="BL8" s="622"/>
      <c r="BM8" s="622"/>
      <c r="BN8" s="623"/>
      <c r="BO8" s="659">
        <v>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7803324</v>
      </c>
      <c r="CS8" s="622"/>
      <c r="CT8" s="622"/>
      <c r="CU8" s="622"/>
      <c r="CV8" s="622"/>
      <c r="CW8" s="622"/>
      <c r="CX8" s="622"/>
      <c r="CY8" s="623"/>
      <c r="CZ8" s="659">
        <v>34.200000000000003</v>
      </c>
      <c r="DA8" s="659"/>
      <c r="DB8" s="659"/>
      <c r="DC8" s="659"/>
      <c r="DD8" s="627">
        <v>576726</v>
      </c>
      <c r="DE8" s="622"/>
      <c r="DF8" s="622"/>
      <c r="DG8" s="622"/>
      <c r="DH8" s="622"/>
      <c r="DI8" s="622"/>
      <c r="DJ8" s="622"/>
      <c r="DK8" s="622"/>
      <c r="DL8" s="622"/>
      <c r="DM8" s="622"/>
      <c r="DN8" s="622"/>
      <c r="DO8" s="622"/>
      <c r="DP8" s="623"/>
      <c r="DQ8" s="627">
        <v>4291026</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38821</v>
      </c>
      <c r="S9" s="622"/>
      <c r="T9" s="622"/>
      <c r="U9" s="622"/>
      <c r="V9" s="622"/>
      <c r="W9" s="622"/>
      <c r="X9" s="622"/>
      <c r="Y9" s="623"/>
      <c r="Z9" s="659">
        <v>0.2</v>
      </c>
      <c r="AA9" s="659"/>
      <c r="AB9" s="659"/>
      <c r="AC9" s="659"/>
      <c r="AD9" s="660">
        <v>38821</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1941491</v>
      </c>
      <c r="BH9" s="622"/>
      <c r="BI9" s="622"/>
      <c r="BJ9" s="622"/>
      <c r="BK9" s="622"/>
      <c r="BL9" s="622"/>
      <c r="BM9" s="622"/>
      <c r="BN9" s="623"/>
      <c r="BO9" s="659">
        <v>29.1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1391229</v>
      </c>
      <c r="CS9" s="622"/>
      <c r="CT9" s="622"/>
      <c r="CU9" s="622"/>
      <c r="CV9" s="622"/>
      <c r="CW9" s="622"/>
      <c r="CX9" s="622"/>
      <c r="CY9" s="623"/>
      <c r="CZ9" s="659">
        <v>6.1</v>
      </c>
      <c r="DA9" s="659"/>
      <c r="DB9" s="659"/>
      <c r="DC9" s="659"/>
      <c r="DD9" s="627">
        <v>236899</v>
      </c>
      <c r="DE9" s="622"/>
      <c r="DF9" s="622"/>
      <c r="DG9" s="622"/>
      <c r="DH9" s="622"/>
      <c r="DI9" s="622"/>
      <c r="DJ9" s="622"/>
      <c r="DK9" s="622"/>
      <c r="DL9" s="622"/>
      <c r="DM9" s="622"/>
      <c r="DN9" s="622"/>
      <c r="DO9" s="622"/>
      <c r="DP9" s="623"/>
      <c r="DQ9" s="627">
        <v>892839</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111431</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6900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6522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861016</v>
      </c>
      <c r="S11" s="622"/>
      <c r="T11" s="622"/>
      <c r="U11" s="622"/>
      <c r="V11" s="622"/>
      <c r="W11" s="622"/>
      <c r="X11" s="622"/>
      <c r="Y11" s="623"/>
      <c r="Z11" s="624">
        <v>3.6</v>
      </c>
      <c r="AA11" s="625"/>
      <c r="AB11" s="625"/>
      <c r="AC11" s="626"/>
      <c r="AD11" s="627">
        <v>861016</v>
      </c>
      <c r="AE11" s="622"/>
      <c r="AF11" s="622"/>
      <c r="AG11" s="622"/>
      <c r="AH11" s="622"/>
      <c r="AI11" s="622"/>
      <c r="AJ11" s="622"/>
      <c r="AK11" s="623"/>
      <c r="AL11" s="624">
        <v>6.4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424833</v>
      </c>
      <c r="BH11" s="622"/>
      <c r="BI11" s="622"/>
      <c r="BJ11" s="622"/>
      <c r="BK11" s="622"/>
      <c r="BL11" s="622"/>
      <c r="BM11" s="622"/>
      <c r="BN11" s="623"/>
      <c r="BO11" s="659">
        <v>6.4</v>
      </c>
      <c r="BP11" s="659"/>
      <c r="BQ11" s="659"/>
      <c r="BR11" s="659"/>
      <c r="BS11" s="660">
        <v>90846</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754012</v>
      </c>
      <c r="CS11" s="622"/>
      <c r="CT11" s="622"/>
      <c r="CU11" s="622"/>
      <c r="CV11" s="622"/>
      <c r="CW11" s="622"/>
      <c r="CX11" s="622"/>
      <c r="CY11" s="623"/>
      <c r="CZ11" s="659">
        <v>3.3</v>
      </c>
      <c r="DA11" s="659"/>
      <c r="DB11" s="659"/>
      <c r="DC11" s="659"/>
      <c r="DD11" s="627">
        <v>161097</v>
      </c>
      <c r="DE11" s="622"/>
      <c r="DF11" s="622"/>
      <c r="DG11" s="622"/>
      <c r="DH11" s="622"/>
      <c r="DI11" s="622"/>
      <c r="DJ11" s="622"/>
      <c r="DK11" s="622"/>
      <c r="DL11" s="622"/>
      <c r="DM11" s="622"/>
      <c r="DN11" s="622"/>
      <c r="DO11" s="622"/>
      <c r="DP11" s="623"/>
      <c r="DQ11" s="627">
        <v>494541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3572741</v>
      </c>
      <c r="BH12" s="622"/>
      <c r="BI12" s="622"/>
      <c r="BJ12" s="622"/>
      <c r="BK12" s="622"/>
      <c r="BL12" s="622"/>
      <c r="BM12" s="622"/>
      <c r="BN12" s="623"/>
      <c r="BO12" s="659">
        <v>53.6</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337008</v>
      </c>
      <c r="CS12" s="622"/>
      <c r="CT12" s="622"/>
      <c r="CU12" s="622"/>
      <c r="CV12" s="622"/>
      <c r="CW12" s="622"/>
      <c r="CX12" s="622"/>
      <c r="CY12" s="623"/>
      <c r="CZ12" s="659">
        <v>1.5</v>
      </c>
      <c r="DA12" s="659"/>
      <c r="DB12" s="659"/>
      <c r="DC12" s="659"/>
      <c r="DD12" s="627">
        <v>16074</v>
      </c>
      <c r="DE12" s="622"/>
      <c r="DF12" s="622"/>
      <c r="DG12" s="622"/>
      <c r="DH12" s="622"/>
      <c r="DI12" s="622"/>
      <c r="DJ12" s="622"/>
      <c r="DK12" s="622"/>
      <c r="DL12" s="622"/>
      <c r="DM12" s="622"/>
      <c r="DN12" s="622"/>
      <c r="DO12" s="622"/>
      <c r="DP12" s="623"/>
      <c r="DQ12" s="627">
        <v>141425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3570679</v>
      </c>
      <c r="BH13" s="622"/>
      <c r="BI13" s="622"/>
      <c r="BJ13" s="622"/>
      <c r="BK13" s="622"/>
      <c r="BL13" s="622"/>
      <c r="BM13" s="622"/>
      <c r="BN13" s="623"/>
      <c r="BO13" s="659">
        <v>53.6</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2690110</v>
      </c>
      <c r="CS13" s="622"/>
      <c r="CT13" s="622"/>
      <c r="CU13" s="622"/>
      <c r="CV13" s="622"/>
      <c r="CW13" s="622"/>
      <c r="CX13" s="622"/>
      <c r="CY13" s="623"/>
      <c r="CZ13" s="659">
        <v>11.8</v>
      </c>
      <c r="DA13" s="659"/>
      <c r="DB13" s="659"/>
      <c r="DC13" s="659"/>
      <c r="DD13" s="627">
        <v>772700</v>
      </c>
      <c r="DE13" s="622"/>
      <c r="DF13" s="622"/>
      <c r="DG13" s="622"/>
      <c r="DH13" s="622"/>
      <c r="DI13" s="622"/>
      <c r="DJ13" s="622"/>
      <c r="DK13" s="622"/>
      <c r="DL13" s="622"/>
      <c r="DM13" s="622"/>
      <c r="DN13" s="622"/>
      <c r="DO13" s="622"/>
      <c r="DP13" s="623"/>
      <c r="DQ13" s="627">
        <v>1964981</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2165</v>
      </c>
      <c r="S14" s="622"/>
      <c r="T14" s="622"/>
      <c r="U14" s="622"/>
      <c r="V14" s="622"/>
      <c r="W14" s="622"/>
      <c r="X14" s="622"/>
      <c r="Y14" s="623"/>
      <c r="Z14" s="659">
        <v>0</v>
      </c>
      <c r="AA14" s="659"/>
      <c r="AB14" s="659"/>
      <c r="AC14" s="659"/>
      <c r="AD14" s="660">
        <v>2165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161600</v>
      </c>
      <c r="BH14" s="622"/>
      <c r="BI14" s="622"/>
      <c r="BJ14" s="622"/>
      <c r="BK14" s="622"/>
      <c r="BL14" s="622"/>
      <c r="BM14" s="622"/>
      <c r="BN14" s="623"/>
      <c r="BO14" s="659">
        <v>2.4</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1251767</v>
      </c>
      <c r="CS14" s="622"/>
      <c r="CT14" s="622"/>
      <c r="CU14" s="622"/>
      <c r="CV14" s="622"/>
      <c r="CW14" s="622"/>
      <c r="CX14" s="622"/>
      <c r="CY14" s="623"/>
      <c r="CZ14" s="659">
        <v>5.5</v>
      </c>
      <c r="DA14" s="659"/>
      <c r="DB14" s="659"/>
      <c r="DC14" s="659"/>
      <c r="DD14" s="627">
        <v>25428</v>
      </c>
      <c r="DE14" s="622"/>
      <c r="DF14" s="622"/>
      <c r="DG14" s="622"/>
      <c r="DH14" s="622"/>
      <c r="DI14" s="622"/>
      <c r="DJ14" s="622"/>
      <c r="DK14" s="622"/>
      <c r="DL14" s="622"/>
      <c r="DM14" s="622"/>
      <c r="DN14" s="622"/>
      <c r="DO14" s="622"/>
      <c r="DP14" s="623"/>
      <c r="DQ14" s="627">
        <v>774781</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259899</v>
      </c>
      <c r="BH15" s="622"/>
      <c r="BI15" s="622"/>
      <c r="BJ15" s="622"/>
      <c r="BK15" s="622"/>
      <c r="BL15" s="622"/>
      <c r="BM15" s="622"/>
      <c r="BN15" s="623"/>
      <c r="BO15" s="659">
        <v>3.9</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3203137</v>
      </c>
      <c r="CS15" s="622"/>
      <c r="CT15" s="622"/>
      <c r="CU15" s="622"/>
      <c r="CV15" s="622"/>
      <c r="CW15" s="622"/>
      <c r="CX15" s="622"/>
      <c r="CY15" s="623"/>
      <c r="CZ15" s="659">
        <v>14</v>
      </c>
      <c r="DA15" s="659"/>
      <c r="DB15" s="659"/>
      <c r="DC15" s="659"/>
      <c r="DD15" s="627">
        <v>594601</v>
      </c>
      <c r="DE15" s="622"/>
      <c r="DF15" s="622"/>
      <c r="DG15" s="622"/>
      <c r="DH15" s="622"/>
      <c r="DI15" s="622"/>
      <c r="DJ15" s="622"/>
      <c r="DK15" s="622"/>
      <c r="DL15" s="622"/>
      <c r="DM15" s="622"/>
      <c r="DN15" s="622"/>
      <c r="DO15" s="622"/>
      <c r="DP15" s="623"/>
      <c r="DQ15" s="627">
        <v>2407574</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25855</v>
      </c>
      <c r="S16" s="622"/>
      <c r="T16" s="622"/>
      <c r="U16" s="622"/>
      <c r="V16" s="622"/>
      <c r="W16" s="622"/>
      <c r="X16" s="622"/>
      <c r="Y16" s="623"/>
      <c r="Z16" s="659">
        <v>0.1</v>
      </c>
      <c r="AA16" s="659"/>
      <c r="AB16" s="659"/>
      <c r="AC16" s="659"/>
      <c r="AD16" s="660">
        <v>25855</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5794</v>
      </c>
      <c r="BH16" s="622"/>
      <c r="BI16" s="622"/>
      <c r="BJ16" s="622"/>
      <c r="BK16" s="622"/>
      <c r="BL16" s="622"/>
      <c r="BM16" s="622"/>
      <c r="BN16" s="623"/>
      <c r="BO16" s="659">
        <v>0.1</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7661</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2161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97710</v>
      </c>
      <c r="S17" s="622"/>
      <c r="T17" s="622"/>
      <c r="U17" s="622"/>
      <c r="V17" s="622"/>
      <c r="W17" s="622"/>
      <c r="X17" s="622"/>
      <c r="Y17" s="623"/>
      <c r="Z17" s="659">
        <v>0.4</v>
      </c>
      <c r="AA17" s="659"/>
      <c r="AB17" s="659"/>
      <c r="AC17" s="659"/>
      <c r="AD17" s="660">
        <v>97710</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2083758</v>
      </c>
      <c r="CS17" s="622"/>
      <c r="CT17" s="622"/>
      <c r="CU17" s="622"/>
      <c r="CV17" s="622"/>
      <c r="CW17" s="622"/>
      <c r="CX17" s="622"/>
      <c r="CY17" s="623"/>
      <c r="CZ17" s="659">
        <v>9.1</v>
      </c>
      <c r="DA17" s="659"/>
      <c r="DB17" s="659"/>
      <c r="DC17" s="659"/>
      <c r="DD17" s="627" t="s">
        <v>122</v>
      </c>
      <c r="DE17" s="622"/>
      <c r="DF17" s="622"/>
      <c r="DG17" s="622"/>
      <c r="DH17" s="622"/>
      <c r="DI17" s="622"/>
      <c r="DJ17" s="622"/>
      <c r="DK17" s="622"/>
      <c r="DL17" s="622"/>
      <c r="DM17" s="622"/>
      <c r="DN17" s="622"/>
      <c r="DO17" s="622"/>
      <c r="DP17" s="623"/>
      <c r="DQ17" s="627">
        <v>2080587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42132</v>
      </c>
      <c r="S18" s="622"/>
      <c r="T18" s="622"/>
      <c r="U18" s="622"/>
      <c r="V18" s="622"/>
      <c r="W18" s="622"/>
      <c r="X18" s="622"/>
      <c r="Y18" s="623"/>
      <c r="Z18" s="659">
        <v>0.2</v>
      </c>
      <c r="AA18" s="659"/>
      <c r="AB18" s="659"/>
      <c r="AC18" s="659"/>
      <c r="AD18" s="660">
        <v>42067</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37978</v>
      </c>
      <c r="S19" s="622"/>
      <c r="T19" s="622"/>
      <c r="U19" s="622"/>
      <c r="V19" s="622"/>
      <c r="W19" s="622"/>
      <c r="X19" s="622"/>
      <c r="Y19" s="623"/>
      <c r="Z19" s="659">
        <v>0.2</v>
      </c>
      <c r="AA19" s="659"/>
      <c r="AB19" s="659"/>
      <c r="AC19" s="659"/>
      <c r="AD19" s="660">
        <v>37978</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116526</v>
      </c>
      <c r="BH19" s="622"/>
      <c r="BI19" s="622"/>
      <c r="BJ19" s="622"/>
      <c r="BK19" s="622"/>
      <c r="BL19" s="622"/>
      <c r="BM19" s="622"/>
      <c r="BN19" s="623"/>
      <c r="BO19" s="659">
        <v>1.7</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4154</v>
      </c>
      <c r="S20" s="622"/>
      <c r="T20" s="622"/>
      <c r="U20" s="622"/>
      <c r="V20" s="622"/>
      <c r="W20" s="622"/>
      <c r="X20" s="622"/>
      <c r="Y20" s="623"/>
      <c r="Z20" s="659">
        <v>0</v>
      </c>
      <c r="AA20" s="659"/>
      <c r="AB20" s="659"/>
      <c r="AC20" s="659"/>
      <c r="AD20" s="660">
        <v>4154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116526</v>
      </c>
      <c r="BH20" s="622"/>
      <c r="BI20" s="622"/>
      <c r="BJ20" s="622"/>
      <c r="BK20" s="622"/>
      <c r="BL20" s="622"/>
      <c r="BM20" s="622"/>
      <c r="BN20" s="623"/>
      <c r="BO20" s="659">
        <v>1.7</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22848433</v>
      </c>
      <c r="CS20" s="622"/>
      <c r="CT20" s="622"/>
      <c r="CU20" s="622"/>
      <c r="CV20" s="622"/>
      <c r="CW20" s="622"/>
      <c r="CX20" s="622"/>
      <c r="CY20" s="623"/>
      <c r="CZ20" s="659">
        <v>100</v>
      </c>
      <c r="DA20" s="659"/>
      <c r="DB20" s="659"/>
      <c r="DC20" s="659"/>
      <c r="DD20" s="627">
        <v>2512225</v>
      </c>
      <c r="DE20" s="622"/>
      <c r="DF20" s="622"/>
      <c r="DG20" s="622"/>
      <c r="DH20" s="622"/>
      <c r="DI20" s="622"/>
      <c r="DJ20" s="622"/>
      <c r="DK20" s="622"/>
      <c r="DL20" s="622"/>
      <c r="DM20" s="622"/>
      <c r="DN20" s="622"/>
      <c r="DO20" s="622"/>
      <c r="DP20" s="623"/>
      <c r="DQ20" s="627">
        <v>15334316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6653109</v>
      </c>
      <c r="S21" s="622"/>
      <c r="T21" s="622"/>
      <c r="U21" s="622"/>
      <c r="V21" s="622"/>
      <c r="W21" s="622"/>
      <c r="X21" s="622"/>
      <c r="Y21" s="623"/>
      <c r="Z21" s="659">
        <v>28</v>
      </c>
      <c r="AA21" s="659"/>
      <c r="AB21" s="659"/>
      <c r="AC21" s="659"/>
      <c r="AD21" s="660">
        <v>5671221</v>
      </c>
      <c r="AE21" s="660"/>
      <c r="AF21" s="660"/>
      <c r="AG21" s="660"/>
      <c r="AH21" s="660"/>
      <c r="AI21" s="660"/>
      <c r="AJ21" s="660"/>
      <c r="AK21" s="660"/>
      <c r="AL21" s="624">
        <v>41.8</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20312</v>
      </c>
      <c r="BH21" s="622"/>
      <c r="BI21" s="622"/>
      <c r="BJ21" s="622"/>
      <c r="BK21" s="622"/>
      <c r="BL21" s="622"/>
      <c r="BM21" s="622"/>
      <c r="BN21" s="623"/>
      <c r="BO21" s="659">
        <v>0.3</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5671221</v>
      </c>
      <c r="S22" s="622"/>
      <c r="T22" s="622"/>
      <c r="U22" s="622"/>
      <c r="V22" s="622"/>
      <c r="W22" s="622"/>
      <c r="X22" s="622"/>
      <c r="Y22" s="623"/>
      <c r="Z22" s="659">
        <v>23.9</v>
      </c>
      <c r="AA22" s="659"/>
      <c r="AB22" s="659"/>
      <c r="AC22" s="659"/>
      <c r="AD22" s="660">
        <v>5671221</v>
      </c>
      <c r="AE22" s="660"/>
      <c r="AF22" s="660"/>
      <c r="AG22" s="660"/>
      <c r="AH22" s="660"/>
      <c r="AI22" s="660"/>
      <c r="AJ22" s="660"/>
      <c r="AK22" s="660"/>
      <c r="AL22" s="624">
        <v>41.8</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981888</v>
      </c>
      <c r="S23" s="622"/>
      <c r="T23" s="622"/>
      <c r="U23" s="622"/>
      <c r="V23" s="622"/>
      <c r="W23" s="622"/>
      <c r="X23" s="622"/>
      <c r="Y23" s="623"/>
      <c r="Z23" s="659">
        <v>4.0999999999999996</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96214</v>
      </c>
      <c r="BH23" s="622"/>
      <c r="BI23" s="622"/>
      <c r="BJ23" s="622"/>
      <c r="BK23" s="622"/>
      <c r="BL23" s="622"/>
      <c r="BM23" s="622"/>
      <c r="BN23" s="623"/>
      <c r="BO23" s="659">
        <v>1.4</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9525587</v>
      </c>
      <c r="CS24" s="677"/>
      <c r="CT24" s="677"/>
      <c r="CU24" s="677"/>
      <c r="CV24" s="677"/>
      <c r="CW24" s="677"/>
      <c r="CX24" s="677"/>
      <c r="CY24" s="702"/>
      <c r="CZ24" s="703">
        <v>41.7</v>
      </c>
      <c r="DA24" s="685"/>
      <c r="DB24" s="685"/>
      <c r="DC24" s="705"/>
      <c r="DD24" s="701">
        <v>7033847</v>
      </c>
      <c r="DE24" s="677"/>
      <c r="DF24" s="677"/>
      <c r="DG24" s="677"/>
      <c r="DH24" s="677"/>
      <c r="DI24" s="677"/>
      <c r="DJ24" s="677"/>
      <c r="DK24" s="702"/>
      <c r="DL24" s="701">
        <v>6613495</v>
      </c>
      <c r="DM24" s="677"/>
      <c r="DN24" s="677"/>
      <c r="DO24" s="677"/>
      <c r="DP24" s="677"/>
      <c r="DQ24" s="677"/>
      <c r="DR24" s="677"/>
      <c r="DS24" s="677"/>
      <c r="DT24" s="677"/>
      <c r="DU24" s="677"/>
      <c r="DV24" s="702"/>
      <c r="DW24" s="703">
        <v>48.4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14582531</v>
      </c>
      <c r="S25" s="622"/>
      <c r="T25" s="622"/>
      <c r="U25" s="622"/>
      <c r="V25" s="622"/>
      <c r="W25" s="622"/>
      <c r="X25" s="622"/>
      <c r="Y25" s="623"/>
      <c r="Z25" s="659">
        <v>61.4</v>
      </c>
      <c r="AA25" s="659"/>
      <c r="AB25" s="659"/>
      <c r="AC25" s="659"/>
      <c r="AD25" s="660">
        <v>13504364</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3824428</v>
      </c>
      <c r="CS25" s="634"/>
      <c r="CT25" s="634"/>
      <c r="CU25" s="634"/>
      <c r="CV25" s="634"/>
      <c r="CW25" s="634"/>
      <c r="CX25" s="634"/>
      <c r="CY25" s="635"/>
      <c r="CZ25" s="624">
        <v>16.7</v>
      </c>
      <c r="DA25" s="636"/>
      <c r="DB25" s="636"/>
      <c r="DC25" s="637"/>
      <c r="DD25" s="627">
        <v>3615824</v>
      </c>
      <c r="DE25" s="634"/>
      <c r="DF25" s="634"/>
      <c r="DG25" s="634"/>
      <c r="DH25" s="634"/>
      <c r="DI25" s="634"/>
      <c r="DJ25" s="634"/>
      <c r="DK25" s="635"/>
      <c r="DL25" s="627">
        <v>3589156</v>
      </c>
      <c r="DM25" s="634"/>
      <c r="DN25" s="634"/>
      <c r="DO25" s="634"/>
      <c r="DP25" s="634"/>
      <c r="DQ25" s="634"/>
      <c r="DR25" s="634"/>
      <c r="DS25" s="634"/>
      <c r="DT25" s="634"/>
      <c r="DU25" s="634"/>
      <c r="DV25" s="635"/>
      <c r="DW25" s="624">
        <v>26.3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3119</v>
      </c>
      <c r="S26" s="622"/>
      <c r="T26" s="622"/>
      <c r="U26" s="622"/>
      <c r="V26" s="622"/>
      <c r="W26" s="622"/>
      <c r="X26" s="622"/>
      <c r="Y26" s="623"/>
      <c r="Z26" s="659">
        <v>0</v>
      </c>
      <c r="AA26" s="659"/>
      <c r="AB26" s="659"/>
      <c r="AC26" s="659"/>
      <c r="AD26" s="660">
        <v>3119</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2413958</v>
      </c>
      <c r="CS26" s="622"/>
      <c r="CT26" s="622"/>
      <c r="CU26" s="622"/>
      <c r="CV26" s="622"/>
      <c r="CW26" s="622"/>
      <c r="CX26" s="622"/>
      <c r="CY26" s="623"/>
      <c r="CZ26" s="624">
        <v>10.6</v>
      </c>
      <c r="DA26" s="636"/>
      <c r="DB26" s="636"/>
      <c r="DC26" s="637"/>
      <c r="DD26" s="627">
        <v>2303387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111309</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6663892</v>
      </c>
      <c r="BH27" s="622"/>
      <c r="BI27" s="622"/>
      <c r="BJ27" s="622"/>
      <c r="BK27" s="622"/>
      <c r="BL27" s="622"/>
      <c r="BM27" s="622"/>
      <c r="BN27" s="623"/>
      <c r="BO27" s="659">
        <v>100</v>
      </c>
      <c r="BP27" s="659"/>
      <c r="BQ27" s="659"/>
      <c r="BR27" s="659"/>
      <c r="BS27" s="660">
        <v>90846</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3617401</v>
      </c>
      <c r="CS27" s="634"/>
      <c r="CT27" s="634"/>
      <c r="CU27" s="634"/>
      <c r="CV27" s="634"/>
      <c r="CW27" s="634"/>
      <c r="CX27" s="634"/>
      <c r="CY27" s="635"/>
      <c r="CZ27" s="624">
        <v>15.8</v>
      </c>
      <c r="DA27" s="636"/>
      <c r="DB27" s="636"/>
      <c r="DC27" s="637"/>
      <c r="DD27" s="627">
        <v>1337436</v>
      </c>
      <c r="DE27" s="634"/>
      <c r="DF27" s="634"/>
      <c r="DG27" s="634"/>
      <c r="DH27" s="634"/>
      <c r="DI27" s="634"/>
      <c r="DJ27" s="634"/>
      <c r="DK27" s="635"/>
      <c r="DL27" s="627">
        <v>943752</v>
      </c>
      <c r="DM27" s="634"/>
      <c r="DN27" s="634"/>
      <c r="DO27" s="634"/>
      <c r="DP27" s="634"/>
      <c r="DQ27" s="634"/>
      <c r="DR27" s="634"/>
      <c r="DS27" s="634"/>
      <c r="DT27" s="634"/>
      <c r="DU27" s="634"/>
      <c r="DV27" s="635"/>
      <c r="DW27" s="624">
        <v>6.9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89783</v>
      </c>
      <c r="S28" s="622"/>
      <c r="T28" s="622"/>
      <c r="U28" s="622"/>
      <c r="V28" s="622"/>
      <c r="W28" s="622"/>
      <c r="X28" s="622"/>
      <c r="Y28" s="623"/>
      <c r="Z28" s="659">
        <v>0.4</v>
      </c>
      <c r="AA28" s="659"/>
      <c r="AB28" s="659"/>
      <c r="AC28" s="659"/>
      <c r="AD28" s="660">
        <v>18889</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2083758</v>
      </c>
      <c r="CS28" s="622"/>
      <c r="CT28" s="622"/>
      <c r="CU28" s="622"/>
      <c r="CV28" s="622"/>
      <c r="CW28" s="622"/>
      <c r="CX28" s="622"/>
      <c r="CY28" s="623"/>
      <c r="CZ28" s="624">
        <v>9.1</v>
      </c>
      <c r="DA28" s="636"/>
      <c r="DB28" s="636"/>
      <c r="DC28" s="637"/>
      <c r="DD28" s="627">
        <v>2080587</v>
      </c>
      <c r="DE28" s="622"/>
      <c r="DF28" s="622"/>
      <c r="DG28" s="622"/>
      <c r="DH28" s="622"/>
      <c r="DI28" s="622"/>
      <c r="DJ28" s="622"/>
      <c r="DK28" s="623"/>
      <c r="DL28" s="627">
        <v>2080587</v>
      </c>
      <c r="DM28" s="622"/>
      <c r="DN28" s="622"/>
      <c r="DO28" s="622"/>
      <c r="DP28" s="622"/>
      <c r="DQ28" s="622"/>
      <c r="DR28" s="622"/>
      <c r="DS28" s="622"/>
      <c r="DT28" s="622"/>
      <c r="DU28" s="622"/>
      <c r="DV28" s="623"/>
      <c r="DW28" s="624">
        <v>15.2</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22949</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2083758</v>
      </c>
      <c r="CS29" s="634"/>
      <c r="CT29" s="634"/>
      <c r="CU29" s="634"/>
      <c r="CV29" s="634"/>
      <c r="CW29" s="634"/>
      <c r="CX29" s="634"/>
      <c r="CY29" s="635"/>
      <c r="CZ29" s="624">
        <v>9.1</v>
      </c>
      <c r="DA29" s="636"/>
      <c r="DB29" s="636"/>
      <c r="DC29" s="637"/>
      <c r="DD29" s="627">
        <v>2080587</v>
      </c>
      <c r="DE29" s="634"/>
      <c r="DF29" s="634"/>
      <c r="DG29" s="634"/>
      <c r="DH29" s="634"/>
      <c r="DI29" s="634"/>
      <c r="DJ29" s="634"/>
      <c r="DK29" s="635"/>
      <c r="DL29" s="627">
        <v>2080587</v>
      </c>
      <c r="DM29" s="634"/>
      <c r="DN29" s="634"/>
      <c r="DO29" s="634"/>
      <c r="DP29" s="634"/>
      <c r="DQ29" s="634"/>
      <c r="DR29" s="634"/>
      <c r="DS29" s="634"/>
      <c r="DT29" s="634"/>
      <c r="DU29" s="634"/>
      <c r="DV29" s="635"/>
      <c r="DW29" s="624">
        <v>15.2</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3306541</v>
      </c>
      <c r="S30" s="622"/>
      <c r="T30" s="622"/>
      <c r="U30" s="622"/>
      <c r="V30" s="622"/>
      <c r="W30" s="622"/>
      <c r="X30" s="622"/>
      <c r="Y30" s="623"/>
      <c r="Z30" s="659">
        <v>13.9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1954858</v>
      </c>
      <c r="CS30" s="622"/>
      <c r="CT30" s="622"/>
      <c r="CU30" s="622"/>
      <c r="CV30" s="622"/>
      <c r="CW30" s="622"/>
      <c r="CX30" s="622"/>
      <c r="CY30" s="623"/>
      <c r="CZ30" s="624">
        <v>8.6</v>
      </c>
      <c r="DA30" s="636"/>
      <c r="DB30" s="636"/>
      <c r="DC30" s="637"/>
      <c r="DD30" s="627">
        <v>1951687</v>
      </c>
      <c r="DE30" s="622"/>
      <c r="DF30" s="622"/>
      <c r="DG30" s="622"/>
      <c r="DH30" s="622"/>
      <c r="DI30" s="622"/>
      <c r="DJ30" s="622"/>
      <c r="DK30" s="623"/>
      <c r="DL30" s="627">
        <v>1951687</v>
      </c>
      <c r="DM30" s="622"/>
      <c r="DN30" s="622"/>
      <c r="DO30" s="622"/>
      <c r="DP30" s="622"/>
      <c r="DQ30" s="622"/>
      <c r="DR30" s="622"/>
      <c r="DS30" s="622"/>
      <c r="DT30" s="622"/>
      <c r="DU30" s="622"/>
      <c r="DV30" s="623"/>
      <c r="DW30" s="624">
        <v>14.3</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97.5</v>
      </c>
      <c r="BN31" s="684"/>
      <c r="BO31" s="684"/>
      <c r="BP31" s="684"/>
      <c r="BQ31" s="686"/>
      <c r="BR31" s="683">
        <v>99.7</v>
      </c>
      <c r="BS31" s="684"/>
      <c r="BT31" s="684"/>
      <c r="BU31" s="684"/>
      <c r="BV31" s="684"/>
      <c r="BW31" s="684"/>
      <c r="BX31" s="685">
        <v>97.4</v>
      </c>
      <c r="BY31" s="684"/>
      <c r="BZ31" s="684"/>
      <c r="CA31" s="684"/>
      <c r="CB31" s="686"/>
      <c r="CD31" s="642"/>
      <c r="CE31" s="643"/>
      <c r="CF31" s="618" t="s">
        <v>300</v>
      </c>
      <c r="CG31" s="619"/>
      <c r="CH31" s="619"/>
      <c r="CI31" s="619"/>
      <c r="CJ31" s="619"/>
      <c r="CK31" s="619"/>
      <c r="CL31" s="619"/>
      <c r="CM31" s="619"/>
      <c r="CN31" s="619"/>
      <c r="CO31" s="619"/>
      <c r="CP31" s="619"/>
      <c r="CQ31" s="620"/>
      <c r="CR31" s="621">
        <v>128900</v>
      </c>
      <c r="CS31" s="634"/>
      <c r="CT31" s="634"/>
      <c r="CU31" s="634"/>
      <c r="CV31" s="634"/>
      <c r="CW31" s="634"/>
      <c r="CX31" s="634"/>
      <c r="CY31" s="635"/>
      <c r="CZ31" s="624">
        <v>0.6</v>
      </c>
      <c r="DA31" s="636"/>
      <c r="DB31" s="636"/>
      <c r="DC31" s="637"/>
      <c r="DD31" s="627">
        <v>128900</v>
      </c>
      <c r="DE31" s="634"/>
      <c r="DF31" s="634"/>
      <c r="DG31" s="634"/>
      <c r="DH31" s="634"/>
      <c r="DI31" s="634"/>
      <c r="DJ31" s="634"/>
      <c r="DK31" s="635"/>
      <c r="DL31" s="627">
        <v>128900</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1363808</v>
      </c>
      <c r="S32" s="622"/>
      <c r="T32" s="622"/>
      <c r="U32" s="622"/>
      <c r="V32" s="622"/>
      <c r="W32" s="622"/>
      <c r="X32" s="622"/>
      <c r="Y32" s="623"/>
      <c r="Z32" s="659">
        <v>5.7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99.5</v>
      </c>
      <c r="BH32" s="634"/>
      <c r="BI32" s="634"/>
      <c r="BJ32" s="634"/>
      <c r="BK32" s="634"/>
      <c r="BL32" s="634"/>
      <c r="BM32" s="625">
        <v>98.1</v>
      </c>
      <c r="BN32" s="634"/>
      <c r="BO32" s="634"/>
      <c r="BP32" s="634"/>
      <c r="BQ32" s="657"/>
      <c r="BR32" s="687">
        <v>99.6</v>
      </c>
      <c r="BS32" s="634"/>
      <c r="BT32" s="634"/>
      <c r="BU32" s="634"/>
      <c r="BV32" s="634"/>
      <c r="BW32" s="634"/>
      <c r="BX32" s="625">
        <v>97.9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75648</v>
      </c>
      <c r="S33" s="622"/>
      <c r="T33" s="622"/>
      <c r="U33" s="622"/>
      <c r="V33" s="622"/>
      <c r="W33" s="622"/>
      <c r="X33" s="622"/>
      <c r="Y33" s="623"/>
      <c r="Z33" s="659">
        <v>0.3</v>
      </c>
      <c r="AA33" s="659"/>
      <c r="AB33" s="659"/>
      <c r="AC33" s="659"/>
      <c r="AD33" s="660">
        <v>23618</v>
      </c>
      <c r="AE33" s="660"/>
      <c r="AF33" s="660"/>
      <c r="AG33" s="660"/>
      <c r="AH33" s="660"/>
      <c r="AI33" s="660"/>
      <c r="AJ33" s="660"/>
      <c r="AK33" s="660"/>
      <c r="AL33" s="624">
        <v>0.2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99.7</v>
      </c>
      <c r="BH33" s="606"/>
      <c r="BI33" s="606"/>
      <c r="BJ33" s="606"/>
      <c r="BK33" s="606"/>
      <c r="BL33" s="606"/>
      <c r="BM33" s="652">
        <v>97</v>
      </c>
      <c r="BN33" s="606"/>
      <c r="BO33" s="606"/>
      <c r="BP33" s="606"/>
      <c r="BQ33" s="669"/>
      <c r="BR33" s="682">
        <v>99.8</v>
      </c>
      <c r="BS33" s="606"/>
      <c r="BT33" s="606"/>
      <c r="BU33" s="606"/>
      <c r="BV33" s="606"/>
      <c r="BW33" s="606"/>
      <c r="BX33" s="652">
        <v>96.9</v>
      </c>
      <c r="BY33" s="606"/>
      <c r="BZ33" s="606"/>
      <c r="CA33" s="606"/>
      <c r="CB33" s="669"/>
      <c r="CD33" s="618" t="s">
        <v>307</v>
      </c>
      <c r="CE33" s="619"/>
      <c r="CF33" s="619"/>
      <c r="CG33" s="619"/>
      <c r="CH33" s="619"/>
      <c r="CI33" s="619"/>
      <c r="CJ33" s="619"/>
      <c r="CK33" s="619"/>
      <c r="CL33" s="619"/>
      <c r="CM33" s="619"/>
      <c r="CN33" s="619"/>
      <c r="CO33" s="619"/>
      <c r="CP33" s="619"/>
      <c r="CQ33" s="620"/>
      <c r="CR33" s="621">
        <v>10802960</v>
      </c>
      <c r="CS33" s="634"/>
      <c r="CT33" s="634"/>
      <c r="CU33" s="634"/>
      <c r="CV33" s="634"/>
      <c r="CW33" s="634"/>
      <c r="CX33" s="634"/>
      <c r="CY33" s="635"/>
      <c r="CZ33" s="624">
        <v>47.3</v>
      </c>
      <c r="DA33" s="636"/>
      <c r="DB33" s="636"/>
      <c r="DC33" s="637"/>
      <c r="DD33" s="627">
        <v>7841971</v>
      </c>
      <c r="DE33" s="634"/>
      <c r="DF33" s="634"/>
      <c r="DG33" s="634"/>
      <c r="DH33" s="634"/>
      <c r="DI33" s="634"/>
      <c r="DJ33" s="634"/>
      <c r="DK33" s="635"/>
      <c r="DL33" s="627">
        <v>5362718</v>
      </c>
      <c r="DM33" s="634"/>
      <c r="DN33" s="634"/>
      <c r="DO33" s="634"/>
      <c r="DP33" s="634"/>
      <c r="DQ33" s="634"/>
      <c r="DR33" s="634"/>
      <c r="DS33" s="634"/>
      <c r="DT33" s="634"/>
      <c r="DU33" s="634"/>
      <c r="DV33" s="635"/>
      <c r="DW33" s="624">
        <v>39.299999999999997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569831</v>
      </c>
      <c r="S34" s="622"/>
      <c r="T34" s="622"/>
      <c r="U34" s="622"/>
      <c r="V34" s="622"/>
      <c r="W34" s="622"/>
      <c r="X34" s="622"/>
      <c r="Y34" s="623"/>
      <c r="Z34" s="659">
        <v>2.4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3308971</v>
      </c>
      <c r="CS34" s="622"/>
      <c r="CT34" s="622"/>
      <c r="CU34" s="622"/>
      <c r="CV34" s="622"/>
      <c r="CW34" s="622"/>
      <c r="CX34" s="622"/>
      <c r="CY34" s="623"/>
      <c r="CZ34" s="624">
        <v>14.5</v>
      </c>
      <c r="DA34" s="636"/>
      <c r="DB34" s="636"/>
      <c r="DC34" s="637"/>
      <c r="DD34" s="627">
        <v>1881521</v>
      </c>
      <c r="DE34" s="622"/>
      <c r="DF34" s="622"/>
      <c r="DG34" s="622"/>
      <c r="DH34" s="622"/>
      <c r="DI34" s="622"/>
      <c r="DJ34" s="622"/>
      <c r="DK34" s="623"/>
      <c r="DL34" s="627">
        <v>1574787</v>
      </c>
      <c r="DM34" s="622"/>
      <c r="DN34" s="622"/>
      <c r="DO34" s="622"/>
      <c r="DP34" s="622"/>
      <c r="DQ34" s="622"/>
      <c r="DR34" s="622"/>
      <c r="DS34" s="622"/>
      <c r="DT34" s="622"/>
      <c r="DU34" s="622"/>
      <c r="DV34" s="623"/>
      <c r="DW34" s="624">
        <v>11.5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536139</v>
      </c>
      <c r="S35" s="622"/>
      <c r="T35" s="622"/>
      <c r="U35" s="622"/>
      <c r="V35" s="622"/>
      <c r="W35" s="622"/>
      <c r="X35" s="622"/>
      <c r="Y35" s="623"/>
      <c r="Z35" s="659">
        <v>2.2999999999999998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279888</v>
      </c>
      <c r="CS35" s="634"/>
      <c r="CT35" s="634"/>
      <c r="CU35" s="634"/>
      <c r="CV35" s="634"/>
      <c r="CW35" s="634"/>
      <c r="CX35" s="634"/>
      <c r="CY35" s="635"/>
      <c r="CZ35" s="624">
        <v>1.2</v>
      </c>
      <c r="DA35" s="636"/>
      <c r="DB35" s="636"/>
      <c r="DC35" s="637"/>
      <c r="DD35" s="627">
        <v>241345</v>
      </c>
      <c r="DE35" s="634"/>
      <c r="DF35" s="634"/>
      <c r="DG35" s="634"/>
      <c r="DH35" s="634"/>
      <c r="DI35" s="634"/>
      <c r="DJ35" s="634"/>
      <c r="DK35" s="635"/>
      <c r="DL35" s="627">
        <v>228738</v>
      </c>
      <c r="DM35" s="634"/>
      <c r="DN35" s="634"/>
      <c r="DO35" s="634"/>
      <c r="DP35" s="634"/>
      <c r="DQ35" s="634"/>
      <c r="DR35" s="634"/>
      <c r="DS35" s="634"/>
      <c r="DT35" s="634"/>
      <c r="DU35" s="634"/>
      <c r="DV35" s="635"/>
      <c r="DW35" s="624">
        <v>1.7</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907316</v>
      </c>
      <c r="S36" s="622"/>
      <c r="T36" s="622"/>
      <c r="U36" s="622"/>
      <c r="V36" s="622"/>
      <c r="W36" s="622"/>
      <c r="X36" s="622"/>
      <c r="Y36" s="623"/>
      <c r="Z36" s="659">
        <v>3.8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2864707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16477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4244703</v>
      </c>
      <c r="CS36" s="622"/>
      <c r="CT36" s="622"/>
      <c r="CU36" s="622"/>
      <c r="CV36" s="622"/>
      <c r="CW36" s="622"/>
      <c r="CX36" s="622"/>
      <c r="CY36" s="623"/>
      <c r="CZ36" s="624">
        <v>18.600000000000001</v>
      </c>
      <c r="DA36" s="636"/>
      <c r="DB36" s="636"/>
      <c r="DC36" s="637"/>
      <c r="DD36" s="627">
        <v>3345913</v>
      </c>
      <c r="DE36" s="622"/>
      <c r="DF36" s="622"/>
      <c r="DG36" s="622"/>
      <c r="DH36" s="622"/>
      <c r="DI36" s="622"/>
      <c r="DJ36" s="622"/>
      <c r="DK36" s="623"/>
      <c r="DL36" s="627">
        <v>2290279</v>
      </c>
      <c r="DM36" s="622"/>
      <c r="DN36" s="622"/>
      <c r="DO36" s="622"/>
      <c r="DP36" s="622"/>
      <c r="DQ36" s="622"/>
      <c r="DR36" s="622"/>
      <c r="DS36" s="622"/>
      <c r="DT36" s="622"/>
      <c r="DU36" s="622"/>
      <c r="DV36" s="623"/>
      <c r="DW36" s="624">
        <v>16.8</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466011</v>
      </c>
      <c r="S37" s="622"/>
      <c r="T37" s="622"/>
      <c r="U37" s="622"/>
      <c r="V37" s="622"/>
      <c r="W37" s="622"/>
      <c r="X37" s="622"/>
      <c r="Y37" s="623"/>
      <c r="Z37" s="659">
        <v>2</v>
      </c>
      <c r="AA37" s="659"/>
      <c r="AB37" s="659"/>
      <c r="AC37" s="659"/>
      <c r="AD37" s="660">
        <v>3941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1298416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1650502</v>
      </c>
      <c r="CS37" s="634"/>
      <c r="CT37" s="634"/>
      <c r="CU37" s="634"/>
      <c r="CV37" s="634"/>
      <c r="CW37" s="634"/>
      <c r="CX37" s="634"/>
      <c r="CY37" s="635"/>
      <c r="CZ37" s="624">
        <v>7.2</v>
      </c>
      <c r="DA37" s="636"/>
      <c r="DB37" s="636"/>
      <c r="DC37" s="637"/>
      <c r="DD37" s="627">
        <v>1183985</v>
      </c>
      <c r="DE37" s="634"/>
      <c r="DF37" s="634"/>
      <c r="DG37" s="634"/>
      <c r="DH37" s="634"/>
      <c r="DI37" s="634"/>
      <c r="DJ37" s="634"/>
      <c r="DK37" s="635"/>
      <c r="DL37" s="627">
        <v>983937</v>
      </c>
      <c r="DM37" s="634"/>
      <c r="DN37" s="634"/>
      <c r="DO37" s="634"/>
      <c r="DP37" s="634"/>
      <c r="DQ37" s="634"/>
      <c r="DR37" s="634"/>
      <c r="DS37" s="634"/>
      <c r="DT37" s="634"/>
      <c r="DU37" s="634"/>
      <c r="DV37" s="635"/>
      <c r="DW37" s="624">
        <v>7.2</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1719143</v>
      </c>
      <c r="S38" s="622"/>
      <c r="T38" s="622"/>
      <c r="U38" s="622"/>
      <c r="V38" s="622"/>
      <c r="W38" s="622"/>
      <c r="X38" s="622"/>
      <c r="Y38" s="623"/>
      <c r="Z38" s="659">
        <v>7.2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39272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4292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1527019</v>
      </c>
      <c r="CS38" s="622"/>
      <c r="CT38" s="622"/>
      <c r="CU38" s="622"/>
      <c r="CV38" s="622"/>
      <c r="CW38" s="622"/>
      <c r="CX38" s="622"/>
      <c r="CY38" s="623"/>
      <c r="CZ38" s="624">
        <v>6.7</v>
      </c>
      <c r="DA38" s="636"/>
      <c r="DB38" s="636"/>
      <c r="DC38" s="637"/>
      <c r="DD38" s="627">
        <v>1293493</v>
      </c>
      <c r="DE38" s="622"/>
      <c r="DF38" s="622"/>
      <c r="DG38" s="622"/>
      <c r="DH38" s="622"/>
      <c r="DI38" s="622"/>
      <c r="DJ38" s="622"/>
      <c r="DK38" s="623"/>
      <c r="DL38" s="627">
        <v>1268914</v>
      </c>
      <c r="DM38" s="622"/>
      <c r="DN38" s="622"/>
      <c r="DO38" s="622"/>
      <c r="DP38" s="622"/>
      <c r="DQ38" s="622"/>
      <c r="DR38" s="622"/>
      <c r="DS38" s="622"/>
      <c r="DT38" s="622"/>
      <c r="DU38" s="622"/>
      <c r="DV38" s="623"/>
      <c r="DW38" s="624">
        <v>9.3000000000000007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6575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1426816</v>
      </c>
      <c r="CS39" s="634"/>
      <c r="CT39" s="634"/>
      <c r="CU39" s="634"/>
      <c r="CV39" s="634"/>
      <c r="CW39" s="634"/>
      <c r="CX39" s="634"/>
      <c r="CY39" s="635"/>
      <c r="CZ39" s="624">
        <v>6.2</v>
      </c>
      <c r="DA39" s="636"/>
      <c r="DB39" s="636"/>
      <c r="DC39" s="637"/>
      <c r="DD39" s="627">
        <v>1071699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99443</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15563</v>
      </c>
      <c r="CS40" s="622"/>
      <c r="CT40" s="622"/>
      <c r="CU40" s="622"/>
      <c r="CV40" s="622"/>
      <c r="CW40" s="622"/>
      <c r="CX40" s="622"/>
      <c r="CY40" s="623"/>
      <c r="CZ40" s="624">
        <v>0.1</v>
      </c>
      <c r="DA40" s="636"/>
      <c r="DB40" s="636"/>
      <c r="DC40" s="637"/>
      <c r="DD40" s="627">
        <v>8000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23754128</v>
      </c>
      <c r="S41" s="646"/>
      <c r="T41" s="646"/>
      <c r="U41" s="646"/>
      <c r="V41" s="646"/>
      <c r="W41" s="646"/>
      <c r="X41" s="646"/>
      <c r="Y41" s="649"/>
      <c r="Z41" s="650">
        <v>100</v>
      </c>
      <c r="AA41" s="650"/>
      <c r="AB41" s="650"/>
      <c r="AC41" s="650"/>
      <c r="AD41" s="651">
        <v>13553931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248248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1278771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2519886</v>
      </c>
      <c r="CS42" s="634"/>
      <c r="CT42" s="634"/>
      <c r="CU42" s="634"/>
      <c r="CV42" s="634"/>
      <c r="CW42" s="634"/>
      <c r="CX42" s="634"/>
      <c r="CY42" s="635"/>
      <c r="CZ42" s="624">
        <v>11</v>
      </c>
      <c r="DA42" s="636"/>
      <c r="DB42" s="636"/>
      <c r="DC42" s="637"/>
      <c r="DD42" s="627">
        <v>458498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23137</v>
      </c>
      <c r="CS43" s="634"/>
      <c r="CT43" s="634"/>
      <c r="CU43" s="634"/>
      <c r="CV43" s="634"/>
      <c r="CW43" s="634"/>
      <c r="CX43" s="634"/>
      <c r="CY43" s="635"/>
      <c r="CZ43" s="624">
        <v>0.1</v>
      </c>
      <c r="DA43" s="636"/>
      <c r="DB43" s="636"/>
      <c r="DC43" s="637"/>
      <c r="DD43" s="627">
        <v>23137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2512225</v>
      </c>
      <c r="CS44" s="622"/>
      <c r="CT44" s="622"/>
      <c r="CU44" s="622"/>
      <c r="CV44" s="622"/>
      <c r="CW44" s="622"/>
      <c r="CX44" s="622"/>
      <c r="CY44" s="623"/>
      <c r="CZ44" s="624">
        <v>11</v>
      </c>
      <c r="DA44" s="625"/>
      <c r="DB44" s="625"/>
      <c r="DC44" s="626"/>
      <c r="DD44" s="627">
        <v>456337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1236296</v>
      </c>
      <c r="CS45" s="634"/>
      <c r="CT45" s="634"/>
      <c r="CU45" s="634"/>
      <c r="CV45" s="634"/>
      <c r="CW45" s="634"/>
      <c r="CX45" s="634"/>
      <c r="CY45" s="635"/>
      <c r="CZ45" s="624">
        <v>5.4</v>
      </c>
      <c r="DA45" s="636"/>
      <c r="DB45" s="636"/>
      <c r="DC45" s="637"/>
      <c r="DD45" s="627">
        <v>55110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1188007</v>
      </c>
      <c r="CS46" s="622"/>
      <c r="CT46" s="622"/>
      <c r="CU46" s="622"/>
      <c r="CV46" s="622"/>
      <c r="CW46" s="622"/>
      <c r="CX46" s="622"/>
      <c r="CY46" s="623"/>
      <c r="CZ46" s="624">
        <v>5.2</v>
      </c>
      <c r="DA46" s="625"/>
      <c r="DB46" s="625"/>
      <c r="DC46" s="626"/>
      <c r="DD46" s="627">
        <v>372305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7661</v>
      </c>
      <c r="CS47" s="634"/>
      <c r="CT47" s="634"/>
      <c r="CU47" s="634"/>
      <c r="CV47" s="634"/>
      <c r="CW47" s="634"/>
      <c r="CX47" s="634"/>
      <c r="CY47" s="635"/>
      <c r="CZ47" s="624">
        <v>0</v>
      </c>
      <c r="DA47" s="636"/>
      <c r="DB47" s="636"/>
      <c r="DC47" s="637"/>
      <c r="DD47" s="627">
        <v>2161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22848433</v>
      </c>
      <c r="CS49" s="606"/>
      <c r="CT49" s="606"/>
      <c r="CU49" s="606"/>
      <c r="CV49" s="606"/>
      <c r="CW49" s="606"/>
      <c r="CX49" s="606"/>
      <c r="CY49" s="607"/>
      <c r="CZ49" s="608">
        <v>100</v>
      </c>
      <c r="DA49" s="609"/>
      <c r="DB49" s="609"/>
      <c r="DC49" s="610"/>
      <c r="DD49" s="611">
        <v>15334316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RRSPeALJZYF/2NVXStpIVwko/h4AzANaB+ihYsBhAbIC4juKa0Hd8geVEVQH+UMFGLe0SL0XLVk1hZEPf59gQ==" saltValue="W65zKpikqXvEYQ4pxOyun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23761</v>
      </c>
      <c r="R7" s="1103"/>
      <c r="S7" s="1103"/>
      <c r="T7" s="1103"/>
      <c r="U7" s="1103"/>
      <c r="V7" s="1103">
        <v>22856</v>
      </c>
      <c r="W7" s="1103"/>
      <c r="X7" s="1103"/>
      <c r="Y7" s="1103"/>
      <c r="Z7" s="1103"/>
      <c r="AA7" s="1103">
        <v>905</v>
      </c>
      <c r="AB7" s="1103"/>
      <c r="AC7" s="1103"/>
      <c r="AD7" s="1103"/>
      <c r="AE7" s="1104"/>
      <c r="AF7" s="1105">
        <v>831</v>
      </c>
      <c r="AG7" s="1106"/>
      <c r="AH7" s="1106"/>
      <c r="AI7" s="1106"/>
      <c r="AJ7" s="1107"/>
      <c r="AK7" s="1108">
        <v>545</v>
      </c>
      <c r="AL7" s="1109"/>
      <c r="AM7" s="1109"/>
      <c r="AN7" s="1109"/>
      <c r="AO7" s="1109"/>
      <c r="AP7" s="1109">
        <v>25411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553</v>
      </c>
      <c r="BT7" s="1100"/>
      <c r="BU7" s="1100"/>
      <c r="BV7" s="1100"/>
      <c r="BW7" s="1100"/>
      <c r="BX7" s="1100"/>
      <c r="BY7" s="1100"/>
      <c r="BZ7" s="1100"/>
      <c r="CA7" s="1100"/>
      <c r="CB7" s="1100"/>
      <c r="CC7" s="1100"/>
      <c r="CD7" s="1100"/>
      <c r="CE7" s="1100"/>
      <c r="CF7" s="1100"/>
      <c r="CG7" s="1112"/>
      <c r="CH7" s="1096">
        <v>-6</v>
      </c>
      <c r="CI7" s="1097"/>
      <c r="CJ7" s="1097"/>
      <c r="CK7" s="1097"/>
      <c r="CL7" s="1098"/>
      <c r="CM7" s="1096">
        <v>153</v>
      </c>
      <c r="CN7" s="1097"/>
      <c r="CO7" s="1097"/>
      <c r="CP7" s="1097"/>
      <c r="CQ7" s="1098"/>
      <c r="CR7" s="1096">
        <v>5</v>
      </c>
      <c r="CS7" s="1097"/>
      <c r="CT7" s="1097"/>
      <c r="CU7" s="1097"/>
      <c r="CV7" s="1098"/>
      <c r="CW7" s="1096">
        <v>16</v>
      </c>
      <c r="CX7" s="1097"/>
      <c r="CY7" s="1097"/>
      <c r="CZ7" s="1097"/>
      <c r="DA7" s="1098"/>
      <c r="DB7" s="1096" t="s">
        <v>487</v>
      </c>
      <c r="DC7" s="1097"/>
      <c r="DD7" s="1097"/>
      <c r="DE7" s="1097"/>
      <c r="DF7" s="1098"/>
      <c r="DG7" s="1096" t="s">
        <v>487</v>
      </c>
      <c r="DH7" s="1097"/>
      <c r="DI7" s="1097"/>
      <c r="DJ7" s="1097"/>
      <c r="DK7" s="1098"/>
      <c r="DL7" s="1096" t="s">
        <v>487</v>
      </c>
      <c r="DM7" s="1097"/>
      <c r="DN7" s="1097"/>
      <c r="DO7" s="1097"/>
      <c r="DP7" s="1098"/>
      <c r="DQ7" s="1096" t="s">
        <v>487</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13</v>
      </c>
      <c r="R8" s="1039"/>
      <c r="S8" s="1039"/>
      <c r="T8" s="1039"/>
      <c r="U8" s="1039"/>
      <c r="V8" s="1039">
        <v>12</v>
      </c>
      <c r="W8" s="1039"/>
      <c r="X8" s="1039"/>
      <c r="Y8" s="1039"/>
      <c r="Z8" s="1039"/>
      <c r="AA8" s="1039">
        <v>1</v>
      </c>
      <c r="AB8" s="1039"/>
      <c r="AC8" s="1039"/>
      <c r="AD8" s="1039"/>
      <c r="AE8" s="1040"/>
      <c r="AF8" s="1035">
        <v>1</v>
      </c>
      <c r="AG8" s="1036"/>
      <c r="AH8" s="1036"/>
      <c r="AI8" s="1036"/>
      <c r="AJ8" s="1037"/>
      <c r="AK8" s="1080" t="s">
        <v>487</v>
      </c>
      <c r="AL8" s="1081"/>
      <c r="AM8" s="1081"/>
      <c r="AN8" s="1081"/>
      <c r="AO8" s="1081"/>
      <c r="AP8" s="1081" t="s">
        <v>487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23765</v>
      </c>
      <c r="R23" s="1061"/>
      <c r="S23" s="1061"/>
      <c r="T23" s="1061"/>
      <c r="U23" s="1061"/>
      <c r="V23" s="1061">
        <v>22860</v>
      </c>
      <c r="W23" s="1061"/>
      <c r="X23" s="1061"/>
      <c r="Y23" s="1061"/>
      <c r="Z23" s="1061"/>
      <c r="AA23" s="1061">
        <v>906</v>
      </c>
      <c r="AB23" s="1061"/>
      <c r="AC23" s="1061"/>
      <c r="AD23" s="1061"/>
      <c r="AE23" s="1068"/>
      <c r="AF23" s="1069">
        <v>832</v>
      </c>
      <c r="AG23" s="1061"/>
      <c r="AH23" s="1061"/>
      <c r="AI23" s="1061"/>
      <c r="AJ23" s="1070"/>
      <c r="AK23" s="1071"/>
      <c r="AL23" s="1072"/>
      <c r="AM23" s="1072"/>
      <c r="AN23" s="1072"/>
      <c r="AO23" s="1072"/>
      <c r="AP23" s="1061">
        <v>25411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3445</v>
      </c>
      <c r="R28" s="1051"/>
      <c r="S28" s="1051"/>
      <c r="T28" s="1051"/>
      <c r="U28" s="1051"/>
      <c r="V28" s="1051">
        <v>3428</v>
      </c>
      <c r="W28" s="1051"/>
      <c r="X28" s="1051"/>
      <c r="Y28" s="1051"/>
      <c r="Z28" s="1051"/>
      <c r="AA28" s="1051">
        <v>16</v>
      </c>
      <c r="AB28" s="1051"/>
      <c r="AC28" s="1051"/>
      <c r="AD28" s="1051"/>
      <c r="AE28" s="1052"/>
      <c r="AF28" s="1053">
        <v>16</v>
      </c>
      <c r="AG28" s="1051"/>
      <c r="AH28" s="1051"/>
      <c r="AI28" s="1051"/>
      <c r="AJ28" s="1054"/>
      <c r="AK28" s="1042">
        <v>309</v>
      </c>
      <c r="AL28" s="1043"/>
      <c r="AM28" s="1043"/>
      <c r="AN28" s="1043"/>
      <c r="AO28" s="1043"/>
      <c r="AP28" s="1043" t="s">
        <v>487</v>
      </c>
      <c r="AQ28" s="1043"/>
      <c r="AR28" s="1043"/>
      <c r="AS28" s="1043"/>
      <c r="AT28" s="1043"/>
      <c r="AU28" s="1043" t="s">
        <v>487</v>
      </c>
      <c r="AV28" s="1043"/>
      <c r="AW28" s="1043"/>
      <c r="AX28" s="1043"/>
      <c r="AY28" s="1043"/>
      <c r="AZ28" s="1044" t="s">
        <v>487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4511</v>
      </c>
      <c r="R29" s="1039"/>
      <c r="S29" s="1039"/>
      <c r="T29" s="1039"/>
      <c r="U29" s="1039"/>
      <c r="V29" s="1039">
        <v>4405</v>
      </c>
      <c r="W29" s="1039"/>
      <c r="X29" s="1039"/>
      <c r="Y29" s="1039"/>
      <c r="Z29" s="1039"/>
      <c r="AA29" s="1039">
        <v>106</v>
      </c>
      <c r="AB29" s="1039"/>
      <c r="AC29" s="1039"/>
      <c r="AD29" s="1039"/>
      <c r="AE29" s="1040"/>
      <c r="AF29" s="1035">
        <v>106</v>
      </c>
      <c r="AG29" s="1036"/>
      <c r="AH29" s="1036"/>
      <c r="AI29" s="1036"/>
      <c r="AJ29" s="1037"/>
      <c r="AK29" s="980">
        <v>632</v>
      </c>
      <c r="AL29" s="971"/>
      <c r="AM29" s="971"/>
      <c r="AN29" s="971"/>
      <c r="AO29" s="971"/>
      <c r="AP29" s="971" t="s">
        <v>487</v>
      </c>
      <c r="AQ29" s="971"/>
      <c r="AR29" s="971"/>
      <c r="AS29" s="971"/>
      <c r="AT29" s="971"/>
      <c r="AU29" s="971" t="s">
        <v>487</v>
      </c>
      <c r="AV29" s="971"/>
      <c r="AW29" s="971"/>
      <c r="AX29" s="971"/>
      <c r="AY29" s="971"/>
      <c r="AZ29" s="1041" t="s">
        <v>487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530</v>
      </c>
      <c r="R30" s="1039"/>
      <c r="S30" s="1039"/>
      <c r="T30" s="1039"/>
      <c r="U30" s="1039"/>
      <c r="V30" s="1039">
        <v>520</v>
      </c>
      <c r="W30" s="1039"/>
      <c r="X30" s="1039"/>
      <c r="Y30" s="1039"/>
      <c r="Z30" s="1039"/>
      <c r="AA30" s="1039">
        <v>10</v>
      </c>
      <c r="AB30" s="1039"/>
      <c r="AC30" s="1039"/>
      <c r="AD30" s="1039"/>
      <c r="AE30" s="1040"/>
      <c r="AF30" s="1035">
        <v>10</v>
      </c>
      <c r="AG30" s="1036"/>
      <c r="AH30" s="1036"/>
      <c r="AI30" s="1036"/>
      <c r="AJ30" s="1037"/>
      <c r="AK30" s="980">
        <v>113</v>
      </c>
      <c r="AL30" s="971"/>
      <c r="AM30" s="971"/>
      <c r="AN30" s="971"/>
      <c r="AO30" s="971"/>
      <c r="AP30" s="971" t="s">
        <v>487</v>
      </c>
      <c r="AQ30" s="971"/>
      <c r="AR30" s="971"/>
      <c r="AS30" s="971"/>
      <c r="AT30" s="971"/>
      <c r="AU30" s="971" t="s">
        <v>487</v>
      </c>
      <c r="AV30" s="971"/>
      <c r="AW30" s="971"/>
      <c r="AX30" s="971"/>
      <c r="AY30" s="971"/>
      <c r="AZ30" s="1041" t="s">
        <v>487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802</v>
      </c>
      <c r="R31" s="1039"/>
      <c r="S31" s="1039"/>
      <c r="T31" s="1039"/>
      <c r="U31" s="1039"/>
      <c r="V31" s="1039">
        <v>759</v>
      </c>
      <c r="W31" s="1039"/>
      <c r="X31" s="1039"/>
      <c r="Y31" s="1039"/>
      <c r="Z31" s="1039"/>
      <c r="AA31" s="1039">
        <v>43</v>
      </c>
      <c r="AB31" s="1039"/>
      <c r="AC31" s="1039"/>
      <c r="AD31" s="1039"/>
      <c r="AE31" s="1040"/>
      <c r="AF31" s="1035">
        <v>833</v>
      </c>
      <c r="AG31" s="1036"/>
      <c r="AH31" s="1036"/>
      <c r="AI31" s="1036"/>
      <c r="AJ31" s="1037"/>
      <c r="AK31" s="980">
        <v>37</v>
      </c>
      <c r="AL31" s="971"/>
      <c r="AM31" s="971"/>
      <c r="AN31" s="971"/>
      <c r="AO31" s="971"/>
      <c r="AP31" s="971">
        <v>3152</v>
      </c>
      <c r="AQ31" s="971"/>
      <c r="AR31" s="971"/>
      <c r="AS31" s="971"/>
      <c r="AT31" s="971"/>
      <c r="AU31" s="971">
        <v>593</v>
      </c>
      <c r="AV31" s="971"/>
      <c r="AW31" s="971"/>
      <c r="AX31" s="971"/>
      <c r="AY31" s="971"/>
      <c r="AZ31" s="1041" t="s">
        <v>487</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2002</v>
      </c>
      <c r="R32" s="1039"/>
      <c r="S32" s="1039"/>
      <c r="T32" s="1039"/>
      <c r="U32" s="1039"/>
      <c r="V32" s="1039">
        <v>1910</v>
      </c>
      <c r="W32" s="1039"/>
      <c r="X32" s="1039"/>
      <c r="Y32" s="1039"/>
      <c r="Z32" s="1039"/>
      <c r="AA32" s="1039">
        <v>92</v>
      </c>
      <c r="AB32" s="1039"/>
      <c r="AC32" s="1039"/>
      <c r="AD32" s="1039"/>
      <c r="AE32" s="1040"/>
      <c r="AF32" s="1035">
        <v>60</v>
      </c>
      <c r="AG32" s="1036"/>
      <c r="AH32" s="1036"/>
      <c r="AI32" s="1036"/>
      <c r="AJ32" s="1037"/>
      <c r="AK32" s="980">
        <v>1297</v>
      </c>
      <c r="AL32" s="971"/>
      <c r="AM32" s="971"/>
      <c r="AN32" s="971"/>
      <c r="AO32" s="971"/>
      <c r="AP32" s="971">
        <v>13056</v>
      </c>
      <c r="AQ32" s="971"/>
      <c r="AR32" s="971"/>
      <c r="AS32" s="971"/>
      <c r="AT32" s="971"/>
      <c r="AU32" s="971">
        <v>9766</v>
      </c>
      <c r="AV32" s="971"/>
      <c r="AW32" s="971"/>
      <c r="AX32" s="971"/>
      <c r="AY32" s="971"/>
      <c r="AZ32" s="1041" t="s">
        <v>487</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1026</v>
      </c>
      <c r="AG63" s="959"/>
      <c r="AH63" s="959"/>
      <c r="AI63" s="959"/>
      <c r="AJ63" s="1022"/>
      <c r="AK63" s="1023"/>
      <c r="AL63" s="963"/>
      <c r="AM63" s="963"/>
      <c r="AN63" s="963"/>
      <c r="AO63" s="963"/>
      <c r="AP63" s="959">
        <v>16208</v>
      </c>
      <c r="AQ63" s="959"/>
      <c r="AR63" s="959"/>
      <c r="AS63" s="959"/>
      <c r="AT63" s="959"/>
      <c r="AU63" s="959">
        <v>10359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544</v>
      </c>
      <c r="C68" s="986"/>
      <c r="D68" s="986"/>
      <c r="E68" s="986"/>
      <c r="F68" s="986"/>
      <c r="G68" s="986"/>
      <c r="H68" s="986"/>
      <c r="I68" s="986"/>
      <c r="J68" s="986"/>
      <c r="K68" s="986"/>
      <c r="L68" s="986"/>
      <c r="M68" s="986"/>
      <c r="N68" s="986"/>
      <c r="O68" s="986"/>
      <c r="P68" s="987"/>
      <c r="Q68" s="988">
        <v>3586</v>
      </c>
      <c r="R68" s="982"/>
      <c r="S68" s="982"/>
      <c r="T68" s="982"/>
      <c r="U68" s="982"/>
      <c r="V68" s="982">
        <v>3131</v>
      </c>
      <c r="W68" s="982"/>
      <c r="X68" s="982"/>
      <c r="Y68" s="982"/>
      <c r="Z68" s="982"/>
      <c r="AA68" s="982">
        <v>455</v>
      </c>
      <c r="AB68" s="982"/>
      <c r="AC68" s="982"/>
      <c r="AD68" s="982"/>
      <c r="AE68" s="982"/>
      <c r="AF68" s="982">
        <v>455</v>
      </c>
      <c r="AG68" s="982"/>
      <c r="AH68" s="982"/>
      <c r="AI68" s="982"/>
      <c r="AJ68" s="982"/>
      <c r="AK68" s="982">
        <v>65</v>
      </c>
      <c r="AL68" s="982"/>
      <c r="AM68" s="982"/>
      <c r="AN68" s="982"/>
      <c r="AO68" s="982"/>
      <c r="AP68" s="982" t="s">
        <v>487</v>
      </c>
      <c r="AQ68" s="982"/>
      <c r="AR68" s="982"/>
      <c r="AS68" s="982"/>
      <c r="AT68" s="982"/>
      <c r="AU68" s="982" t="s">
        <v>487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545</v>
      </c>
      <c r="C69" s="975"/>
      <c r="D69" s="975"/>
      <c r="E69" s="975"/>
      <c r="F69" s="975"/>
      <c r="G69" s="975"/>
      <c r="H69" s="975"/>
      <c r="I69" s="975"/>
      <c r="J69" s="975"/>
      <c r="K69" s="975"/>
      <c r="L69" s="975"/>
      <c r="M69" s="975"/>
      <c r="N69" s="975"/>
      <c r="O69" s="975"/>
      <c r="P69" s="976"/>
      <c r="Q69" s="977">
        <v>82</v>
      </c>
      <c r="R69" s="971"/>
      <c r="S69" s="971"/>
      <c r="T69" s="971"/>
      <c r="U69" s="971"/>
      <c r="V69" s="971">
        <v>76</v>
      </c>
      <c r="W69" s="971"/>
      <c r="X69" s="971"/>
      <c r="Y69" s="971"/>
      <c r="Z69" s="971"/>
      <c r="AA69" s="971">
        <v>6</v>
      </c>
      <c r="AB69" s="971"/>
      <c r="AC69" s="971"/>
      <c r="AD69" s="971"/>
      <c r="AE69" s="971"/>
      <c r="AF69" s="971">
        <v>6</v>
      </c>
      <c r="AG69" s="971"/>
      <c r="AH69" s="971"/>
      <c r="AI69" s="971"/>
      <c r="AJ69" s="971"/>
      <c r="AK69" s="971" t="s">
        <v>487</v>
      </c>
      <c r="AL69" s="971"/>
      <c r="AM69" s="971"/>
      <c r="AN69" s="971"/>
      <c r="AO69" s="971"/>
      <c r="AP69" s="971" t="s">
        <v>487</v>
      </c>
      <c r="AQ69" s="971"/>
      <c r="AR69" s="971"/>
      <c r="AS69" s="971"/>
      <c r="AT69" s="971"/>
      <c r="AU69" s="971" t="s">
        <v>487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546</v>
      </c>
      <c r="C70" s="975"/>
      <c r="D70" s="975"/>
      <c r="E70" s="975"/>
      <c r="F70" s="975"/>
      <c r="G70" s="975"/>
      <c r="H70" s="975"/>
      <c r="I70" s="975"/>
      <c r="J70" s="975"/>
      <c r="K70" s="975"/>
      <c r="L70" s="975"/>
      <c r="M70" s="975"/>
      <c r="N70" s="975"/>
      <c r="O70" s="975"/>
      <c r="P70" s="976"/>
      <c r="Q70" s="977">
        <v>184</v>
      </c>
      <c r="R70" s="971"/>
      <c r="S70" s="971"/>
      <c r="T70" s="971"/>
      <c r="U70" s="971"/>
      <c r="V70" s="971">
        <v>176</v>
      </c>
      <c r="W70" s="971"/>
      <c r="X70" s="971"/>
      <c r="Y70" s="971"/>
      <c r="Z70" s="971"/>
      <c r="AA70" s="971">
        <v>8</v>
      </c>
      <c r="AB70" s="971"/>
      <c r="AC70" s="971"/>
      <c r="AD70" s="971"/>
      <c r="AE70" s="971"/>
      <c r="AF70" s="971">
        <v>8</v>
      </c>
      <c r="AG70" s="971"/>
      <c r="AH70" s="971"/>
      <c r="AI70" s="971"/>
      <c r="AJ70" s="971"/>
      <c r="AK70" s="971" t="s">
        <v>487</v>
      </c>
      <c r="AL70" s="971"/>
      <c r="AM70" s="971"/>
      <c r="AN70" s="971"/>
      <c r="AO70" s="971"/>
      <c r="AP70" s="971" t="s">
        <v>487</v>
      </c>
      <c r="AQ70" s="971"/>
      <c r="AR70" s="971"/>
      <c r="AS70" s="971"/>
      <c r="AT70" s="971"/>
      <c r="AU70" s="971" t="s">
        <v>487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547</v>
      </c>
      <c r="C71" s="975"/>
      <c r="D71" s="975"/>
      <c r="E71" s="975"/>
      <c r="F71" s="975"/>
      <c r="G71" s="975"/>
      <c r="H71" s="975"/>
      <c r="I71" s="975"/>
      <c r="J71" s="975"/>
      <c r="K71" s="975"/>
      <c r="L71" s="975"/>
      <c r="M71" s="975"/>
      <c r="N71" s="975"/>
      <c r="O71" s="975"/>
      <c r="P71" s="976"/>
      <c r="Q71" s="977">
        <v>188612</v>
      </c>
      <c r="R71" s="971"/>
      <c r="S71" s="971"/>
      <c r="T71" s="971"/>
      <c r="U71" s="971"/>
      <c r="V71" s="971">
        <v>182940</v>
      </c>
      <c r="W71" s="971"/>
      <c r="X71" s="971"/>
      <c r="Y71" s="971"/>
      <c r="Z71" s="971"/>
      <c r="AA71" s="971">
        <v>5672</v>
      </c>
      <c r="AB71" s="971"/>
      <c r="AC71" s="971"/>
      <c r="AD71" s="971"/>
      <c r="AE71" s="971"/>
      <c r="AF71" s="971">
        <v>5672</v>
      </c>
      <c r="AG71" s="971"/>
      <c r="AH71" s="971"/>
      <c r="AI71" s="971"/>
      <c r="AJ71" s="971"/>
      <c r="AK71" s="971">
        <v>2011</v>
      </c>
      <c r="AL71" s="971"/>
      <c r="AM71" s="971"/>
      <c r="AN71" s="971"/>
      <c r="AO71" s="971"/>
      <c r="AP71" s="971" t="s">
        <v>487</v>
      </c>
      <c r="AQ71" s="971"/>
      <c r="AR71" s="971"/>
      <c r="AS71" s="971"/>
      <c r="AT71" s="971"/>
      <c r="AU71" s="971" t="s">
        <v>487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548</v>
      </c>
      <c r="C72" s="975"/>
      <c r="D72" s="975"/>
      <c r="E72" s="975"/>
      <c r="F72" s="975"/>
      <c r="G72" s="975"/>
      <c r="H72" s="975"/>
      <c r="I72" s="975"/>
      <c r="J72" s="975"/>
      <c r="K72" s="975"/>
      <c r="L72" s="975"/>
      <c r="M72" s="975"/>
      <c r="N72" s="975"/>
      <c r="O72" s="975"/>
      <c r="P72" s="976"/>
      <c r="Q72" s="977">
        <v>3861</v>
      </c>
      <c r="R72" s="971"/>
      <c r="S72" s="971"/>
      <c r="T72" s="971"/>
      <c r="U72" s="971"/>
      <c r="V72" s="971">
        <v>3649</v>
      </c>
      <c r="W72" s="971"/>
      <c r="X72" s="971"/>
      <c r="Y72" s="971"/>
      <c r="Z72" s="971"/>
      <c r="AA72" s="971">
        <v>212</v>
      </c>
      <c r="AB72" s="971"/>
      <c r="AC72" s="971"/>
      <c r="AD72" s="971"/>
      <c r="AE72" s="971"/>
      <c r="AF72" s="971">
        <v>212</v>
      </c>
      <c r="AG72" s="971"/>
      <c r="AH72" s="971"/>
      <c r="AI72" s="971"/>
      <c r="AJ72" s="971"/>
      <c r="AK72" s="971" t="s">
        <v>487</v>
      </c>
      <c r="AL72" s="971"/>
      <c r="AM72" s="971"/>
      <c r="AN72" s="971"/>
      <c r="AO72" s="971"/>
      <c r="AP72" s="971">
        <v>900</v>
      </c>
      <c r="AQ72" s="971"/>
      <c r="AR72" s="971"/>
      <c r="AS72" s="971"/>
      <c r="AT72" s="971"/>
      <c r="AU72" s="971">
        <v>194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549</v>
      </c>
      <c r="C73" s="975"/>
      <c r="D73" s="975"/>
      <c r="E73" s="975"/>
      <c r="F73" s="975"/>
      <c r="G73" s="975"/>
      <c r="H73" s="975"/>
      <c r="I73" s="975"/>
      <c r="J73" s="975"/>
      <c r="K73" s="975"/>
      <c r="L73" s="975"/>
      <c r="M73" s="975"/>
      <c r="N73" s="975"/>
      <c r="O73" s="975"/>
      <c r="P73" s="976"/>
      <c r="Q73" s="977">
        <v>4141</v>
      </c>
      <c r="R73" s="971"/>
      <c r="S73" s="971"/>
      <c r="T73" s="971"/>
      <c r="U73" s="971"/>
      <c r="V73" s="971">
        <v>3953</v>
      </c>
      <c r="W73" s="971"/>
      <c r="X73" s="971"/>
      <c r="Y73" s="971"/>
      <c r="Z73" s="971"/>
      <c r="AA73" s="971">
        <v>188</v>
      </c>
      <c r="AB73" s="971"/>
      <c r="AC73" s="971"/>
      <c r="AD73" s="971"/>
      <c r="AE73" s="971"/>
      <c r="AF73" s="971">
        <v>188</v>
      </c>
      <c r="AG73" s="971"/>
      <c r="AH73" s="971"/>
      <c r="AI73" s="971"/>
      <c r="AJ73" s="971"/>
      <c r="AK73" s="971">
        <v>14</v>
      </c>
      <c r="AL73" s="971"/>
      <c r="AM73" s="971"/>
      <c r="AN73" s="971"/>
      <c r="AO73" s="971"/>
      <c r="AP73" s="971">
        <v>702</v>
      </c>
      <c r="AQ73" s="971"/>
      <c r="AR73" s="971"/>
      <c r="AS73" s="971"/>
      <c r="AT73" s="971"/>
      <c r="AU73" s="971">
        <v>202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550</v>
      </c>
      <c r="C74" s="975"/>
      <c r="D74" s="975"/>
      <c r="E74" s="975"/>
      <c r="F74" s="975"/>
      <c r="G74" s="975"/>
      <c r="H74" s="975"/>
      <c r="I74" s="975"/>
      <c r="J74" s="975"/>
      <c r="K74" s="975"/>
      <c r="L74" s="975"/>
      <c r="M74" s="975"/>
      <c r="N74" s="975"/>
      <c r="O74" s="975"/>
      <c r="P74" s="976"/>
      <c r="Q74" s="977">
        <v>2664</v>
      </c>
      <c r="R74" s="971"/>
      <c r="S74" s="971"/>
      <c r="T74" s="971"/>
      <c r="U74" s="971"/>
      <c r="V74" s="971">
        <v>2189</v>
      </c>
      <c r="W74" s="971"/>
      <c r="X74" s="971"/>
      <c r="Y74" s="971"/>
      <c r="Z74" s="971"/>
      <c r="AA74" s="971">
        <v>475</v>
      </c>
      <c r="AB74" s="971"/>
      <c r="AC74" s="971"/>
      <c r="AD74" s="971"/>
      <c r="AE74" s="971"/>
      <c r="AF74" s="971">
        <v>475</v>
      </c>
      <c r="AG74" s="971"/>
      <c r="AH74" s="971"/>
      <c r="AI74" s="971"/>
      <c r="AJ74" s="971"/>
      <c r="AK74" s="971" t="s">
        <v>487</v>
      </c>
      <c r="AL74" s="971"/>
      <c r="AM74" s="971"/>
      <c r="AN74" s="971"/>
      <c r="AO74" s="971"/>
      <c r="AP74" s="971">
        <v>8978</v>
      </c>
      <c r="AQ74" s="971"/>
      <c r="AR74" s="971"/>
      <c r="AS74" s="971"/>
      <c r="AT74" s="971"/>
      <c r="AU74" s="971" t="s">
        <v>487</v>
      </c>
      <c r="AV74" s="971"/>
      <c r="AW74" s="971"/>
      <c r="AX74" s="971"/>
      <c r="AY74" s="971"/>
      <c r="AZ74" s="972" t="s">
        <v>552</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551</v>
      </c>
      <c r="C75" s="975"/>
      <c r="D75" s="975"/>
      <c r="E75" s="975"/>
      <c r="F75" s="975"/>
      <c r="G75" s="975"/>
      <c r="H75" s="975"/>
      <c r="I75" s="975"/>
      <c r="J75" s="975"/>
      <c r="K75" s="975"/>
      <c r="L75" s="975"/>
      <c r="M75" s="975"/>
      <c r="N75" s="975"/>
      <c r="O75" s="975"/>
      <c r="P75" s="976"/>
      <c r="Q75" s="978">
        <v>0</v>
      </c>
      <c r="R75" s="979"/>
      <c r="S75" s="979"/>
      <c r="T75" s="979"/>
      <c r="U75" s="980"/>
      <c r="V75" s="981">
        <v>0</v>
      </c>
      <c r="W75" s="979"/>
      <c r="X75" s="979"/>
      <c r="Y75" s="979"/>
      <c r="Z75" s="980"/>
      <c r="AA75" s="981">
        <v>0</v>
      </c>
      <c r="AB75" s="979"/>
      <c r="AC75" s="979"/>
      <c r="AD75" s="979"/>
      <c r="AE75" s="980"/>
      <c r="AF75" s="981">
        <v>0</v>
      </c>
      <c r="AG75" s="979"/>
      <c r="AH75" s="979"/>
      <c r="AI75" s="979"/>
      <c r="AJ75" s="980"/>
      <c r="AK75" s="981">
        <v>0</v>
      </c>
      <c r="AL75" s="979"/>
      <c r="AM75" s="979"/>
      <c r="AN75" s="979"/>
      <c r="AO75" s="980"/>
      <c r="AP75" s="981" t="s">
        <v>487</v>
      </c>
      <c r="AQ75" s="979"/>
      <c r="AR75" s="979"/>
      <c r="AS75" s="979"/>
      <c r="AT75" s="980"/>
      <c r="AU75" s="981" t="s">
        <v>487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7016</v>
      </c>
      <c r="AG88" s="959"/>
      <c r="AH88" s="959"/>
      <c r="AI88" s="959"/>
      <c r="AJ88" s="959"/>
      <c r="AK88" s="963"/>
      <c r="AL88" s="963"/>
      <c r="AM88" s="963"/>
      <c r="AN88" s="963"/>
      <c r="AO88" s="963"/>
      <c r="AP88" s="959">
        <v>10580</v>
      </c>
      <c r="AQ88" s="959"/>
      <c r="AR88" s="959"/>
      <c r="AS88" s="959"/>
      <c r="AT88" s="959"/>
      <c r="AU88" s="959">
        <v>396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v>16</v>
      </c>
      <c r="CX102" s="953"/>
      <c r="CY102" s="953"/>
      <c r="CZ102" s="953"/>
      <c r="DA102" s="954"/>
      <c r="DB102" s="952" t="s">
        <v>487</v>
      </c>
      <c r="DC102" s="953"/>
      <c r="DD102" s="953"/>
      <c r="DE102" s="953"/>
      <c r="DF102" s="954"/>
      <c r="DG102" s="952" t="s">
        <v>487</v>
      </c>
      <c r="DH102" s="953"/>
      <c r="DI102" s="953"/>
      <c r="DJ102" s="953"/>
      <c r="DK102" s="954"/>
      <c r="DL102" s="952" t="s">
        <v>487</v>
      </c>
      <c r="DM102" s="953"/>
      <c r="DN102" s="953"/>
      <c r="DO102" s="953"/>
      <c r="DP102" s="954"/>
      <c r="DQ102" s="952" t="s">
        <v>487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2038699</v>
      </c>
      <c r="AB110" s="889"/>
      <c r="AC110" s="889"/>
      <c r="AD110" s="889"/>
      <c r="AE110" s="890"/>
      <c r="AF110" s="891">
        <v>2072477</v>
      </c>
      <c r="AG110" s="889"/>
      <c r="AH110" s="889"/>
      <c r="AI110" s="889"/>
      <c r="AJ110" s="890"/>
      <c r="AK110" s="891">
        <v>2083758</v>
      </c>
      <c r="AL110" s="889"/>
      <c r="AM110" s="889"/>
      <c r="AN110" s="889"/>
      <c r="AO110" s="890"/>
      <c r="AP110" s="892">
        <v>19.600000000000001</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26532237</v>
      </c>
      <c r="BR110" s="842"/>
      <c r="BS110" s="842"/>
      <c r="BT110" s="842"/>
      <c r="BU110" s="842"/>
      <c r="BV110" s="842">
        <v>25646215</v>
      </c>
      <c r="BW110" s="842"/>
      <c r="BX110" s="842"/>
      <c r="BY110" s="842"/>
      <c r="BZ110" s="842"/>
      <c r="CA110" s="842">
        <v>25410500</v>
      </c>
      <c r="CB110" s="842"/>
      <c r="CC110" s="842"/>
      <c r="CD110" s="842"/>
      <c r="CE110" s="842"/>
      <c r="CF110" s="866">
        <v>238.7</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22223</v>
      </c>
      <c r="BR111" s="817"/>
      <c r="BS111" s="817"/>
      <c r="BT111" s="817"/>
      <c r="BU111" s="817"/>
      <c r="BV111" s="817">
        <v>13825</v>
      </c>
      <c r="BW111" s="817"/>
      <c r="BX111" s="817"/>
      <c r="BY111" s="817"/>
      <c r="BZ111" s="817"/>
      <c r="CA111" s="817">
        <v>11060</v>
      </c>
      <c r="CB111" s="817"/>
      <c r="CC111" s="817"/>
      <c r="CD111" s="817"/>
      <c r="CE111" s="817"/>
      <c r="CF111" s="875">
        <v>0.1</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12132454</v>
      </c>
      <c r="BR112" s="817"/>
      <c r="BS112" s="817"/>
      <c r="BT112" s="817"/>
      <c r="BU112" s="817"/>
      <c r="BV112" s="817">
        <v>11123276</v>
      </c>
      <c r="BW112" s="817"/>
      <c r="BX112" s="817"/>
      <c r="BY112" s="817"/>
      <c r="BZ112" s="817"/>
      <c r="CA112" s="817">
        <v>10358588</v>
      </c>
      <c r="CB112" s="817"/>
      <c r="CC112" s="817"/>
      <c r="CD112" s="817"/>
      <c r="CE112" s="817"/>
      <c r="CF112" s="875">
        <v>97.3</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1173754</v>
      </c>
      <c r="AB113" s="919"/>
      <c r="AC113" s="919"/>
      <c r="AD113" s="919"/>
      <c r="AE113" s="920"/>
      <c r="AF113" s="921">
        <v>1143577</v>
      </c>
      <c r="AG113" s="919"/>
      <c r="AH113" s="919"/>
      <c r="AI113" s="919"/>
      <c r="AJ113" s="920"/>
      <c r="AK113" s="921">
        <v>1075949</v>
      </c>
      <c r="AL113" s="919"/>
      <c r="AM113" s="919"/>
      <c r="AN113" s="919"/>
      <c r="AO113" s="920"/>
      <c r="AP113" s="922">
        <v>10.1</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278153</v>
      </c>
      <c r="BR113" s="817"/>
      <c r="BS113" s="817"/>
      <c r="BT113" s="817"/>
      <c r="BU113" s="817"/>
      <c r="BV113" s="817">
        <v>259050</v>
      </c>
      <c r="BW113" s="817"/>
      <c r="BX113" s="817"/>
      <c r="BY113" s="817"/>
      <c r="BZ113" s="817"/>
      <c r="CA113" s="817">
        <v>395561</v>
      </c>
      <c r="CB113" s="817"/>
      <c r="CC113" s="817"/>
      <c r="CD113" s="817"/>
      <c r="CE113" s="817"/>
      <c r="CF113" s="875">
        <v>3.7</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26972</v>
      </c>
      <c r="AB114" s="780"/>
      <c r="AC114" s="780"/>
      <c r="AD114" s="780"/>
      <c r="AE114" s="781"/>
      <c r="AF114" s="782">
        <v>27903</v>
      </c>
      <c r="AG114" s="780"/>
      <c r="AH114" s="780"/>
      <c r="AI114" s="780"/>
      <c r="AJ114" s="781"/>
      <c r="AK114" s="782">
        <v>28910</v>
      </c>
      <c r="AL114" s="780"/>
      <c r="AM114" s="780"/>
      <c r="AN114" s="780"/>
      <c r="AO114" s="781"/>
      <c r="AP114" s="824">
        <v>0.3</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3247625</v>
      </c>
      <c r="BR114" s="817"/>
      <c r="BS114" s="817"/>
      <c r="BT114" s="817"/>
      <c r="BU114" s="817"/>
      <c r="BV114" s="817">
        <v>3169374</v>
      </c>
      <c r="BW114" s="817"/>
      <c r="BX114" s="817"/>
      <c r="BY114" s="817"/>
      <c r="BZ114" s="817"/>
      <c r="CA114" s="817">
        <v>3186987</v>
      </c>
      <c r="CB114" s="817"/>
      <c r="CC114" s="817"/>
      <c r="CD114" s="817"/>
      <c r="CE114" s="817"/>
      <c r="CF114" s="875">
        <v>29.9</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5984</v>
      </c>
      <c r="AB115" s="919"/>
      <c r="AC115" s="919"/>
      <c r="AD115" s="919"/>
      <c r="AE115" s="920"/>
      <c r="AF115" s="921">
        <v>4134</v>
      </c>
      <c r="AG115" s="919"/>
      <c r="AH115" s="919"/>
      <c r="AI115" s="919"/>
      <c r="AJ115" s="920"/>
      <c r="AK115" s="921">
        <v>2765</v>
      </c>
      <c r="AL115" s="919"/>
      <c r="AM115" s="919"/>
      <c r="AN115" s="919"/>
      <c r="AO115" s="920"/>
      <c r="AP115" s="922">
        <v>0</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6</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16590</v>
      </c>
      <c r="DH116" s="780"/>
      <c r="DI116" s="780"/>
      <c r="DJ116" s="780"/>
      <c r="DK116" s="781"/>
      <c r="DL116" s="782">
        <v>13825</v>
      </c>
      <c r="DM116" s="780"/>
      <c r="DN116" s="780"/>
      <c r="DO116" s="780"/>
      <c r="DP116" s="781"/>
      <c r="DQ116" s="782">
        <v>11060</v>
      </c>
      <c r="DR116" s="780"/>
      <c r="DS116" s="780"/>
      <c r="DT116" s="780"/>
      <c r="DU116" s="781"/>
      <c r="DV116" s="824">
        <v>0.1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3245415</v>
      </c>
      <c r="AB117" s="903"/>
      <c r="AC117" s="903"/>
      <c r="AD117" s="903"/>
      <c r="AE117" s="904"/>
      <c r="AF117" s="905">
        <v>3248091</v>
      </c>
      <c r="AG117" s="903"/>
      <c r="AH117" s="903"/>
      <c r="AI117" s="903"/>
      <c r="AJ117" s="904"/>
      <c r="AK117" s="905">
        <v>3191382</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42212692</v>
      </c>
      <c r="BR119" s="845"/>
      <c r="BS119" s="845"/>
      <c r="BT119" s="845"/>
      <c r="BU119" s="845"/>
      <c r="BV119" s="845">
        <v>40211740</v>
      </c>
      <c r="BW119" s="845"/>
      <c r="BX119" s="845"/>
      <c r="BY119" s="845"/>
      <c r="BZ119" s="845"/>
      <c r="CA119" s="845">
        <v>39362696</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5633</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13863602</v>
      </c>
      <c r="BR120" s="842"/>
      <c r="BS120" s="842"/>
      <c r="BT120" s="842"/>
      <c r="BU120" s="842"/>
      <c r="BV120" s="842">
        <v>14404782</v>
      </c>
      <c r="BW120" s="842"/>
      <c r="BX120" s="842"/>
      <c r="BY120" s="842"/>
      <c r="BZ120" s="842"/>
      <c r="CA120" s="842">
        <v>15433120</v>
      </c>
      <c r="CB120" s="842"/>
      <c r="CC120" s="842"/>
      <c r="CD120" s="842"/>
      <c r="CE120" s="842"/>
      <c r="CF120" s="866">
        <v>145</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11580305</v>
      </c>
      <c r="DH120" s="842"/>
      <c r="DI120" s="842"/>
      <c r="DJ120" s="842"/>
      <c r="DK120" s="842"/>
      <c r="DL120" s="842">
        <v>10611635</v>
      </c>
      <c r="DM120" s="842"/>
      <c r="DN120" s="842"/>
      <c r="DO120" s="842"/>
      <c r="DP120" s="842"/>
      <c r="DQ120" s="842">
        <v>9766000</v>
      </c>
      <c r="DR120" s="842"/>
      <c r="DS120" s="842"/>
      <c r="DT120" s="842"/>
      <c r="DU120" s="842"/>
      <c r="DV120" s="843">
        <v>91.7</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937902</v>
      </c>
      <c r="BR121" s="817"/>
      <c r="BS121" s="817"/>
      <c r="BT121" s="817"/>
      <c r="BU121" s="817"/>
      <c r="BV121" s="817">
        <v>831292</v>
      </c>
      <c r="BW121" s="817"/>
      <c r="BX121" s="817"/>
      <c r="BY121" s="817"/>
      <c r="BZ121" s="817"/>
      <c r="CA121" s="817">
        <v>770303</v>
      </c>
      <c r="CB121" s="817"/>
      <c r="CC121" s="817"/>
      <c r="CD121" s="817"/>
      <c r="CE121" s="817"/>
      <c r="CF121" s="875">
        <v>7.2</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552149</v>
      </c>
      <c r="DH121" s="817"/>
      <c r="DI121" s="817"/>
      <c r="DJ121" s="817"/>
      <c r="DK121" s="817"/>
      <c r="DL121" s="817">
        <v>511641</v>
      </c>
      <c r="DM121" s="817"/>
      <c r="DN121" s="817"/>
      <c r="DO121" s="817"/>
      <c r="DP121" s="817"/>
      <c r="DQ121" s="817">
        <v>592588</v>
      </c>
      <c r="DR121" s="817"/>
      <c r="DS121" s="817"/>
      <c r="DT121" s="817"/>
      <c r="DU121" s="817"/>
      <c r="DV121" s="794">
        <v>5.6</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31744609</v>
      </c>
      <c r="BR122" s="845"/>
      <c r="BS122" s="845"/>
      <c r="BT122" s="845"/>
      <c r="BU122" s="845"/>
      <c r="BV122" s="845">
        <v>30206996</v>
      </c>
      <c r="BW122" s="845"/>
      <c r="BX122" s="845"/>
      <c r="BY122" s="845"/>
      <c r="BZ122" s="845"/>
      <c r="CA122" s="845">
        <v>28913960</v>
      </c>
      <c r="CB122" s="845"/>
      <c r="CC122" s="845"/>
      <c r="CD122" s="845"/>
      <c r="CE122" s="845"/>
      <c r="CF122" s="846">
        <v>271.60000000000002</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4615</v>
      </c>
      <c r="AB123" s="780"/>
      <c r="AC123" s="780"/>
      <c r="AD123" s="780"/>
      <c r="AE123" s="781"/>
      <c r="AF123" s="782">
        <v>2765</v>
      </c>
      <c r="AG123" s="780"/>
      <c r="AH123" s="780"/>
      <c r="AI123" s="780"/>
      <c r="AJ123" s="781"/>
      <c r="AK123" s="782">
        <v>2765</v>
      </c>
      <c r="AL123" s="780"/>
      <c r="AM123" s="780"/>
      <c r="AN123" s="780"/>
      <c r="AO123" s="781"/>
      <c r="AP123" s="824">
        <v>0</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46546113</v>
      </c>
      <c r="BR123" s="833"/>
      <c r="BS123" s="833"/>
      <c r="BT123" s="833"/>
      <c r="BU123" s="833"/>
      <c r="BV123" s="833">
        <v>45443070</v>
      </c>
      <c r="BW123" s="833"/>
      <c r="BX123" s="833"/>
      <c r="BY123" s="833"/>
      <c r="BZ123" s="833"/>
      <c r="CA123" s="833">
        <v>45117383</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1369</v>
      </c>
      <c r="AB127" s="780"/>
      <c r="AC127" s="780"/>
      <c r="AD127" s="780"/>
      <c r="AE127" s="781"/>
      <c r="AF127" s="782">
        <v>1369</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93038</v>
      </c>
      <c r="AB128" s="801"/>
      <c r="AC128" s="801"/>
      <c r="AD128" s="801"/>
      <c r="AE128" s="802"/>
      <c r="AF128" s="803">
        <v>76395</v>
      </c>
      <c r="AG128" s="801"/>
      <c r="AH128" s="801"/>
      <c r="AI128" s="801"/>
      <c r="AJ128" s="802"/>
      <c r="AK128" s="803">
        <v>78478</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12.92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13369240</v>
      </c>
      <c r="AB129" s="780"/>
      <c r="AC129" s="780"/>
      <c r="AD129" s="780"/>
      <c r="AE129" s="781"/>
      <c r="AF129" s="782">
        <v>13112427</v>
      </c>
      <c r="AG129" s="780"/>
      <c r="AH129" s="780"/>
      <c r="AI129" s="780"/>
      <c r="AJ129" s="781"/>
      <c r="AK129" s="782">
        <v>13293332</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17.920000000000002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2622355</v>
      </c>
      <c r="AB130" s="780"/>
      <c r="AC130" s="780"/>
      <c r="AD130" s="780"/>
      <c r="AE130" s="781"/>
      <c r="AF130" s="782">
        <v>2631258</v>
      </c>
      <c r="AG130" s="780"/>
      <c r="AH130" s="780"/>
      <c r="AI130" s="780"/>
      <c r="AJ130" s="781"/>
      <c r="AK130" s="782">
        <v>2647228</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4.8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10746885</v>
      </c>
      <c r="AB131" s="764"/>
      <c r="AC131" s="764"/>
      <c r="AD131" s="764"/>
      <c r="AE131" s="765"/>
      <c r="AF131" s="766">
        <v>10481169</v>
      </c>
      <c r="AG131" s="764"/>
      <c r="AH131" s="764"/>
      <c r="AI131" s="764"/>
      <c r="AJ131" s="765"/>
      <c r="AK131" s="766">
        <v>10646104</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4.9318663039999997</v>
      </c>
      <c r="AB132" s="745"/>
      <c r="AC132" s="745"/>
      <c r="AD132" s="745"/>
      <c r="AE132" s="746"/>
      <c r="AF132" s="747">
        <v>5.1562759839999996</v>
      </c>
      <c r="AG132" s="745"/>
      <c r="AH132" s="745"/>
      <c r="AI132" s="745"/>
      <c r="AJ132" s="746"/>
      <c r="AK132" s="747">
        <v>4.3741447579999999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4.9000000000000004</v>
      </c>
      <c r="AB133" s="724"/>
      <c r="AC133" s="724"/>
      <c r="AD133" s="724"/>
      <c r="AE133" s="725"/>
      <c r="AF133" s="723">
        <v>5</v>
      </c>
      <c r="AG133" s="724"/>
      <c r="AH133" s="724"/>
      <c r="AI133" s="724"/>
      <c r="AJ133" s="725"/>
      <c r="AK133" s="723">
        <v>4.8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7Ti4Dkn9NiEv+julvz8fEg8fHXTaODRl0tH2hI3g8fFdheiNGPLp10rBz0CVDH0f8uvW2PnLRzcOtPkCaNuNw==" saltValue="YeDJP0yC7GC242syj2D4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A1CxpUOutCERsSCZppapRsle8xnrn8IxsGnbapZSfREVwAsx+3m388OmSOmR/AUsnyK1DUu7BAS0BY8DYj7oA==" saltValue="BnB5QmL0AZLCk/US6niX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K1eDXpQNMfwoDnkY8B9/76DcK0rRMDSYk1h3/dn/5QEvtBButYafJHOVQJ9MHGCfCHD+2XEZd4ImWwTppG74Q==" saltValue="r9xI2dzY3JBvihrcEPzGD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3824428</v>
      </c>
      <c r="AP9" s="281">
        <v>102326</v>
      </c>
      <c r="AQ9" s="282">
        <v>90328</v>
      </c>
      <c r="AR9" s="283">
        <v>13.3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557241</v>
      </c>
      <c r="AP10" s="284">
        <v>14909</v>
      </c>
      <c r="AQ10" s="285">
        <v>7878</v>
      </c>
      <c r="AR10" s="286">
        <v>89.2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6127</v>
      </c>
      <c r="AP11" s="284">
        <v>164</v>
      </c>
      <c r="AQ11" s="285">
        <v>2111</v>
      </c>
      <c r="AR11" s="286">
        <v>-92.2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26</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111622</v>
      </c>
      <c r="AP13" s="284">
        <v>2987</v>
      </c>
      <c r="AQ13" s="285">
        <v>2999</v>
      </c>
      <c r="AR13" s="286">
        <v>-0.4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23137</v>
      </c>
      <c r="AP14" s="284">
        <v>619</v>
      </c>
      <c r="AQ14" s="285">
        <v>1839</v>
      </c>
      <c r="AR14" s="286">
        <v>-66.3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-230738</v>
      </c>
      <c r="AP15" s="284">
        <v>-6174</v>
      </c>
      <c r="AQ15" s="285">
        <v>-5426</v>
      </c>
      <c r="AR15" s="286">
        <v>13.8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4291817</v>
      </c>
      <c r="AP16" s="284">
        <v>114831</v>
      </c>
      <c r="AQ16" s="285">
        <v>99756</v>
      </c>
      <c r="AR16" s="286">
        <v>15.1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10.33</v>
      </c>
      <c r="AP21" s="298">
        <v>9.01</v>
      </c>
      <c r="AQ21" s="299">
        <v>1.32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98.8</v>
      </c>
      <c r="AP22" s="303">
        <v>97.5</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2083758</v>
      </c>
      <c r="AP32" s="312">
        <v>55753</v>
      </c>
      <c r="AQ32" s="313">
        <v>56025</v>
      </c>
      <c r="AR32" s="314">
        <v>-0.5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1075949</v>
      </c>
      <c r="AP35" s="312">
        <v>28788</v>
      </c>
      <c r="AQ35" s="313">
        <v>18604</v>
      </c>
      <c r="AR35" s="314">
        <v>54.7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28910</v>
      </c>
      <c r="AP36" s="312">
        <v>774</v>
      </c>
      <c r="AQ36" s="313">
        <v>2667</v>
      </c>
      <c r="AR36" s="314">
        <v>-71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2765</v>
      </c>
      <c r="AP37" s="312">
        <v>74</v>
      </c>
      <c r="AQ37" s="313">
        <v>441</v>
      </c>
      <c r="AR37" s="314">
        <v>-83.2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6</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-78478</v>
      </c>
      <c r="AP39" s="312">
        <v>-2100</v>
      </c>
      <c r="AQ39" s="313">
        <v>-4261</v>
      </c>
      <c r="AR39" s="314">
        <v>-50.7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-2647228</v>
      </c>
      <c r="AP40" s="312">
        <v>-70829</v>
      </c>
      <c r="AQ40" s="313">
        <v>-49695</v>
      </c>
      <c r="AR40" s="314">
        <v>42.5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465676</v>
      </c>
      <c r="AP41" s="312">
        <v>12460</v>
      </c>
      <c r="AQ41" s="313">
        <v>23786</v>
      </c>
      <c r="AR41" s="314">
        <v>-47.6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2956034</v>
      </c>
      <c r="AN51" s="334">
        <v>75918</v>
      </c>
      <c r="AO51" s="335">
        <v>30.1</v>
      </c>
      <c r="AP51" s="336">
        <v>74581</v>
      </c>
      <c r="AQ51" s="337">
        <v>7</v>
      </c>
      <c r="AR51" s="338">
        <v>23.1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1922650</v>
      </c>
      <c r="AN52" s="342">
        <v>49378</v>
      </c>
      <c r="AO52" s="343">
        <v>36.1</v>
      </c>
      <c r="AP52" s="344">
        <v>41563</v>
      </c>
      <c r="AQ52" s="345">
        <v>6.8</v>
      </c>
      <c r="AR52" s="346">
        <v>29.3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5763885</v>
      </c>
      <c r="AN53" s="334">
        <v>149614</v>
      </c>
      <c r="AO53" s="335">
        <v>97.1</v>
      </c>
      <c r="AP53" s="336">
        <v>76347</v>
      </c>
      <c r="AQ53" s="337">
        <v>2.4</v>
      </c>
      <c r="AR53" s="338">
        <v>94.7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3782943</v>
      </c>
      <c r="AN54" s="342">
        <v>98194</v>
      </c>
      <c r="AO54" s="343">
        <v>98.9</v>
      </c>
      <c r="AP54" s="344">
        <v>41762</v>
      </c>
      <c r="AQ54" s="345">
        <v>0.5</v>
      </c>
      <c r="AR54" s="346">
        <v>98.4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2690028</v>
      </c>
      <c r="AN55" s="334">
        <v>70538</v>
      </c>
      <c r="AO55" s="335">
        <v>-52.9</v>
      </c>
      <c r="AP55" s="336">
        <v>69604</v>
      </c>
      <c r="AQ55" s="337">
        <v>-8.8000000000000007</v>
      </c>
      <c r="AR55" s="338">
        <v>-44.1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1549576</v>
      </c>
      <c r="AN56" s="342">
        <v>40633</v>
      </c>
      <c r="AO56" s="343">
        <v>-58.6</v>
      </c>
      <c r="AP56" s="344">
        <v>36247</v>
      </c>
      <c r="AQ56" s="345">
        <v>-13.2</v>
      </c>
      <c r="AR56" s="346">
        <v>-45.4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2221641</v>
      </c>
      <c r="AN57" s="334">
        <v>58834</v>
      </c>
      <c r="AO57" s="335">
        <v>-16.600000000000001</v>
      </c>
      <c r="AP57" s="336">
        <v>68410</v>
      </c>
      <c r="AQ57" s="337">
        <v>-1.7</v>
      </c>
      <c r="AR57" s="338">
        <v>-14.9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1142066</v>
      </c>
      <c r="AN58" s="342">
        <v>30245</v>
      </c>
      <c r="AO58" s="343">
        <v>-25.6</v>
      </c>
      <c r="AP58" s="344">
        <v>35086</v>
      </c>
      <c r="AQ58" s="345">
        <v>-3.2</v>
      </c>
      <c r="AR58" s="346">
        <v>-22.4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2512225</v>
      </c>
      <c r="AN59" s="334">
        <v>67217</v>
      </c>
      <c r="AO59" s="335">
        <v>14.2</v>
      </c>
      <c r="AP59" s="336">
        <v>73019</v>
      </c>
      <c r="AQ59" s="337">
        <v>6.7</v>
      </c>
      <c r="AR59" s="338">
        <v>7.5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1188007</v>
      </c>
      <c r="AN60" s="342">
        <v>31786</v>
      </c>
      <c r="AO60" s="343">
        <v>5.0999999999999996</v>
      </c>
      <c r="AP60" s="344">
        <v>39427</v>
      </c>
      <c r="AQ60" s="345">
        <v>12.4</v>
      </c>
      <c r="AR60" s="346">
        <v>-7.3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3228763</v>
      </c>
      <c r="AN61" s="349">
        <v>84424</v>
      </c>
      <c r="AO61" s="350">
        <v>14.4</v>
      </c>
      <c r="AP61" s="351">
        <v>72392</v>
      </c>
      <c r="AQ61" s="352">
        <v>1.1000000000000001</v>
      </c>
      <c r="AR61" s="338">
        <v>13.3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1917048</v>
      </c>
      <c r="AN62" s="342">
        <v>50047</v>
      </c>
      <c r="AO62" s="343">
        <v>11.2</v>
      </c>
      <c r="AP62" s="344">
        <v>38817</v>
      </c>
      <c r="AQ62" s="345">
        <v>0.7</v>
      </c>
      <c r="AR62" s="346">
        <v>10.5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xdrRBetVBqr+fXRhIp72zSqjb3OR9MAdPK/pdOJADdzaYDH7itqWdRJV1G4KDS9YdMN8yVKdLJ1MfFgGIVvfg==" saltValue="lAaDXHbNvmJhxvXgPIb3Z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yT88Q6TvalfmqovwsOitzZNZpVJnNDOPvFZikA/CbuQlARhee8rf4xxqih9K149Wi8Zs0D7shYrRn50kn6osxQ==" saltValue="/sZKIlyA8VL2fQCnT3fv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1p+CnmwEkr8+rgj7xTOVfMLqnahuyoyQMvtISeUJLJf/KBrgmyMytozIunojbGBc0eMdWLudFNric2sw89YCPw==" saltValue="VC1r86ZChVD20M+pGrB1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22.12</v>
      </c>
      <c r="G47" s="12">
        <v>21.45</v>
      </c>
      <c r="H47" s="12">
        <v>20.9</v>
      </c>
      <c r="I47" s="12">
        <v>21.38</v>
      </c>
      <c r="J47" s="13">
        <v>24.07</v>
      </c>
    </row>
    <row r="48" spans="2:10" ht="57.75" customHeight="1" x14ac:dyDescent="0.15">
      <c r="B48" s="14"/>
      <c r="C48" s="1141" t="s">
        <v>4</v>
      </c>
      <c r="D48" s="1141"/>
      <c r="E48" s="1142"/>
      <c r="F48" s="15">
        <v>6.33</v>
      </c>
      <c r="G48" s="16">
        <v>6.14</v>
      </c>
      <c r="H48" s="16">
        <v>7.85</v>
      </c>
      <c r="I48" s="16">
        <v>5.9</v>
      </c>
      <c r="J48" s="17">
        <v>6.26</v>
      </c>
    </row>
    <row r="49" spans="2:10" ht="57.75" customHeight="1" thickBot="1" x14ac:dyDescent="0.2">
      <c r="B49" s="18"/>
      <c r="C49" s="1143" t="s">
        <v>5</v>
      </c>
      <c r="D49" s="1143"/>
      <c r="E49" s="1144"/>
      <c r="F49" s="19">
        <v>3.06</v>
      </c>
      <c r="G49" s="20">
        <v>3.16</v>
      </c>
      <c r="H49" s="20">
        <v>4.95</v>
      </c>
      <c r="I49" s="20">
        <v>1.97</v>
      </c>
      <c r="J49" s="21">
        <v>3.42</v>
      </c>
    </row>
    <row r="50" spans="2:10" x14ac:dyDescent="0.15"/>
  </sheetData>
  <sheetProtection algorithmName="SHA-512" hashValue="/Z9Herx3P1DlyFf9QE7bE5XEQ+sYKukwLTVIL5yUCTJ89ugvBMMAayNjc891aSJ/6w/UNVxwGSGReE5NQto2Ow==" saltValue="X2Z5MuwfpCls/+lrXxvn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530</v>
      </c>
      <c r="D34" s="1151"/>
      <c r="E34" s="1152"/>
      <c r="F34" s="32">
        <v>16.25</v>
      </c>
      <c r="G34" s="33">
        <v>10.97</v>
      </c>
      <c r="H34" s="33">
        <v>12.6</v>
      </c>
      <c r="I34" s="33">
        <v>9.4</v>
      </c>
      <c r="J34" s="34">
        <v>6.26</v>
      </c>
      <c r="K34" s="22"/>
      <c r="L34" s="22"/>
      <c r="M34" s="22"/>
      <c r="N34" s="22"/>
      <c r="O34" s="22"/>
      <c r="P34" s="22"/>
    </row>
    <row r="35" spans="1:16" ht="39" customHeight="1" x14ac:dyDescent="0.15">
      <c r="A35" s="22"/>
      <c r="B35" s="35"/>
      <c r="C35" s="1145" t="s">
        <v>531</v>
      </c>
      <c r="D35" s="1146"/>
      <c r="E35" s="1147"/>
      <c r="F35" s="36">
        <v>6.33</v>
      </c>
      <c r="G35" s="37">
        <v>6.13</v>
      </c>
      <c r="H35" s="37">
        <v>7.84</v>
      </c>
      <c r="I35" s="37">
        <v>5.88</v>
      </c>
      <c r="J35" s="38">
        <v>6.24</v>
      </c>
      <c r="K35" s="22"/>
      <c r="L35" s="22"/>
      <c r="M35" s="22"/>
      <c r="N35" s="22"/>
      <c r="O35" s="22"/>
      <c r="P35" s="22"/>
    </row>
    <row r="36" spans="1:16" ht="39" customHeight="1" x14ac:dyDescent="0.15">
      <c r="A36" s="22"/>
      <c r="B36" s="35"/>
      <c r="C36" s="1145" t="s">
        <v>532</v>
      </c>
      <c r="D36" s="1146"/>
      <c r="E36" s="1147"/>
      <c r="F36" s="36">
        <v>7.0000000000000007E-2</v>
      </c>
      <c r="G36" s="37">
        <v>0.28999999999999998</v>
      </c>
      <c r="H36" s="37">
        <v>1.67</v>
      </c>
      <c r="I36" s="37">
        <v>0.72</v>
      </c>
      <c r="J36" s="38">
        <v>0.79</v>
      </c>
      <c r="K36" s="22"/>
      <c r="L36" s="22"/>
      <c r="M36" s="22"/>
      <c r="N36" s="22"/>
      <c r="O36" s="22"/>
      <c r="P36" s="22"/>
    </row>
    <row r="37" spans="1:16" ht="39" customHeight="1" x14ac:dyDescent="0.15">
      <c r="A37" s="22"/>
      <c r="B37" s="35"/>
      <c r="C37" s="1145" t="s">
        <v>533</v>
      </c>
      <c r="D37" s="1146"/>
      <c r="E37" s="1147"/>
      <c r="F37" s="36">
        <v>0.57999999999999996</v>
      </c>
      <c r="G37" s="37">
        <v>0.69</v>
      </c>
      <c r="H37" s="37">
        <v>0.34</v>
      </c>
      <c r="I37" s="37">
        <v>0.37</v>
      </c>
      <c r="J37" s="38">
        <v>0.45</v>
      </c>
      <c r="K37" s="22"/>
      <c r="L37" s="22"/>
      <c r="M37" s="22"/>
      <c r="N37" s="22"/>
      <c r="O37" s="22"/>
      <c r="P37" s="22"/>
    </row>
    <row r="38" spans="1:16" ht="39" customHeight="1" x14ac:dyDescent="0.15">
      <c r="A38" s="22"/>
      <c r="B38" s="35"/>
      <c r="C38" s="1145" t="s">
        <v>534</v>
      </c>
      <c r="D38" s="1146"/>
      <c r="E38" s="1147"/>
      <c r="F38" s="36">
        <v>0.12</v>
      </c>
      <c r="G38" s="37">
        <v>0.24</v>
      </c>
      <c r="H38" s="37">
        <v>7.0000000000000007E-2</v>
      </c>
      <c r="I38" s="37">
        <v>0.01</v>
      </c>
      <c r="J38" s="38">
        <v>0.12</v>
      </c>
      <c r="K38" s="22"/>
      <c r="L38" s="22"/>
      <c r="M38" s="22"/>
      <c r="N38" s="22"/>
      <c r="O38" s="22"/>
      <c r="P38" s="22"/>
    </row>
    <row r="39" spans="1:16" ht="39" customHeight="1" x14ac:dyDescent="0.15">
      <c r="A39" s="22"/>
      <c r="B39" s="35"/>
      <c r="C39" s="1145" t="s">
        <v>535</v>
      </c>
      <c r="D39" s="1146"/>
      <c r="E39" s="1147"/>
      <c r="F39" s="36">
        <v>0.04</v>
      </c>
      <c r="G39" s="37">
        <v>0.06</v>
      </c>
      <c r="H39" s="37">
        <v>0.06</v>
      </c>
      <c r="I39" s="37">
        <v>0.06</v>
      </c>
      <c r="J39" s="38">
        <v>7.0000000000000007E-2</v>
      </c>
      <c r="K39" s="22"/>
      <c r="L39" s="22"/>
      <c r="M39" s="22"/>
      <c r="N39" s="22"/>
      <c r="O39" s="22"/>
      <c r="P39" s="22"/>
    </row>
    <row r="40" spans="1:16" ht="39" customHeight="1" x14ac:dyDescent="0.15">
      <c r="A40" s="22"/>
      <c r="B40" s="35"/>
      <c r="C40" s="1145" t="s">
        <v>536</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538</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1WFPyI3MMiKTYNWfWV+l/9v73+4HzF9ovT/7oSEuNWEzFMGfHZ69WdUCj2rn5G7vgxriv4qUVYYPxI+F6m20g==" saltValue="qtwN8bgQRPV9zU3uqWH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1956</v>
      </c>
      <c r="L45" s="60">
        <v>1982</v>
      </c>
      <c r="M45" s="60">
        <v>2039</v>
      </c>
      <c r="N45" s="60">
        <v>2072</v>
      </c>
      <c r="O45" s="61">
        <v>2084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1256</v>
      </c>
      <c r="L48" s="64">
        <v>1194</v>
      </c>
      <c r="M48" s="64">
        <v>1174</v>
      </c>
      <c r="N48" s="64">
        <v>1144</v>
      </c>
      <c r="O48" s="65">
        <v>1076</v>
      </c>
      <c r="P48" s="48"/>
      <c r="Q48" s="48"/>
      <c r="R48" s="48"/>
      <c r="S48" s="48"/>
      <c r="T48" s="48"/>
      <c r="U48" s="48"/>
    </row>
    <row r="49" spans="1:21" ht="30.75" customHeight="1" x14ac:dyDescent="0.15">
      <c r="A49" s="48"/>
      <c r="B49" s="1178"/>
      <c r="C49" s="1179"/>
      <c r="D49" s="62"/>
      <c r="E49" s="1155" t="s">
        <v>14</v>
      </c>
      <c r="F49" s="1155"/>
      <c r="G49" s="1155"/>
      <c r="H49" s="1155"/>
      <c r="I49" s="1155"/>
      <c r="J49" s="1156"/>
      <c r="K49" s="63">
        <v>22</v>
      </c>
      <c r="L49" s="64">
        <v>23</v>
      </c>
      <c r="M49" s="64">
        <v>27</v>
      </c>
      <c r="N49" s="64">
        <v>28</v>
      </c>
      <c r="O49" s="65">
        <v>29</v>
      </c>
      <c r="P49" s="48"/>
      <c r="Q49" s="48"/>
      <c r="R49" s="48"/>
      <c r="S49" s="48"/>
      <c r="T49" s="48"/>
      <c r="U49" s="48"/>
    </row>
    <row r="50" spans="1:21" ht="30.75" customHeight="1" x14ac:dyDescent="0.15">
      <c r="A50" s="48"/>
      <c r="B50" s="1178"/>
      <c r="C50" s="1179"/>
      <c r="D50" s="62"/>
      <c r="E50" s="1155" t="s">
        <v>15</v>
      </c>
      <c r="F50" s="1155"/>
      <c r="G50" s="1155"/>
      <c r="H50" s="1155"/>
      <c r="I50" s="1155"/>
      <c r="J50" s="1156"/>
      <c r="K50" s="63">
        <v>6</v>
      </c>
      <c r="L50" s="64">
        <v>6</v>
      </c>
      <c r="M50" s="64">
        <v>6</v>
      </c>
      <c r="N50" s="64">
        <v>4</v>
      </c>
      <c r="O50" s="65">
        <v>3</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2751</v>
      </c>
      <c r="L52" s="64">
        <v>2693</v>
      </c>
      <c r="M52" s="64">
        <v>2715</v>
      </c>
      <c r="N52" s="64">
        <v>2708</v>
      </c>
      <c r="O52" s="65">
        <v>2726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489</v>
      </c>
      <c r="L53" s="69">
        <v>512</v>
      </c>
      <c r="M53" s="69">
        <v>531</v>
      </c>
      <c r="N53" s="69">
        <v>540</v>
      </c>
      <c r="O53" s="70">
        <v>466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487</v>
      </c>
      <c r="L58" s="84" t="s">
        <v>487</v>
      </c>
      <c r="M58" s="84" t="s">
        <v>487</v>
      </c>
      <c r="N58" s="84" t="s">
        <v>487</v>
      </c>
      <c r="O58" s="85" t="s">
        <v>487</v>
      </c>
    </row>
    <row r="59" spans="1:21" ht="31.5" customHeight="1" x14ac:dyDescent="0.15">
      <c r="B59" s="1163"/>
      <c r="C59" s="1164"/>
      <c r="D59" s="1170" t="s">
        <v>26</v>
      </c>
      <c r="E59" s="1171"/>
      <c r="F59" s="1171"/>
      <c r="G59" s="1171"/>
      <c r="H59" s="1171"/>
      <c r="I59" s="1171"/>
      <c r="J59" s="1172"/>
      <c r="K59" s="86" t="s">
        <v>487</v>
      </c>
      <c r="L59" s="87" t="s">
        <v>487</v>
      </c>
      <c r="M59" s="87" t="s">
        <v>487</v>
      </c>
      <c r="N59" s="87" t="s">
        <v>487</v>
      </c>
      <c r="O59" s="88" t="s">
        <v>487</v>
      </c>
    </row>
    <row r="60" spans="1:21" ht="31.5" customHeight="1" thickBot="1" x14ac:dyDescent="0.2">
      <c r="B60" s="1165"/>
      <c r="C60" s="1166"/>
      <c r="D60" s="1173" t="s">
        <v>27</v>
      </c>
      <c r="E60" s="1174"/>
      <c r="F60" s="1174"/>
      <c r="G60" s="1174"/>
      <c r="H60" s="1174"/>
      <c r="I60" s="1174"/>
      <c r="J60" s="1175"/>
      <c r="K60" s="89" t="s">
        <v>487</v>
      </c>
      <c r="L60" s="90" t="s">
        <v>487</v>
      </c>
      <c r="M60" s="90" t="s">
        <v>487</v>
      </c>
      <c r="N60" s="90" t="s">
        <v>487</v>
      </c>
      <c r="O60" s="91" t="s">
        <v>487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HRolRgQ8CgXEcwbaZ8eaiMwMWLLe1qKrk0nqXOb5NwviCX8Bscse0tLcILl2LQO3h9SvmXa52xfUtgfQcbiFg==" saltValue="+JM8YrQL+nPsWKMn/xEuB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24038</v>
      </c>
      <c r="J41" s="356">
        <v>27049</v>
      </c>
      <c r="K41" s="356">
        <v>26532</v>
      </c>
      <c r="L41" s="356">
        <v>25646</v>
      </c>
      <c r="M41" s="357">
        <v>25411</v>
      </c>
    </row>
    <row r="42" spans="2:13" ht="27.75" customHeight="1" x14ac:dyDescent="0.15">
      <c r="B42" s="1186"/>
      <c r="C42" s="1187"/>
      <c r="D42" s="106"/>
      <c r="E42" s="1190" t="s">
        <v>32</v>
      </c>
      <c r="F42" s="1190"/>
      <c r="G42" s="1190"/>
      <c r="H42" s="1191"/>
      <c r="I42" s="358">
        <v>34</v>
      </c>
      <c r="J42" s="359">
        <v>28</v>
      </c>
      <c r="K42" s="359">
        <v>22</v>
      </c>
      <c r="L42" s="359">
        <v>14</v>
      </c>
      <c r="M42" s="360">
        <v>11</v>
      </c>
    </row>
    <row r="43" spans="2:13" ht="27.75" customHeight="1" x14ac:dyDescent="0.15">
      <c r="B43" s="1186"/>
      <c r="C43" s="1187"/>
      <c r="D43" s="106"/>
      <c r="E43" s="1190" t="s">
        <v>33</v>
      </c>
      <c r="F43" s="1190"/>
      <c r="G43" s="1190"/>
      <c r="H43" s="1191"/>
      <c r="I43" s="358">
        <v>14566</v>
      </c>
      <c r="J43" s="359">
        <v>13090</v>
      </c>
      <c r="K43" s="359">
        <v>12132</v>
      </c>
      <c r="L43" s="359">
        <v>11123</v>
      </c>
      <c r="M43" s="360">
        <v>10359</v>
      </c>
    </row>
    <row r="44" spans="2:13" ht="27.75" customHeight="1" x14ac:dyDescent="0.15">
      <c r="B44" s="1186"/>
      <c r="C44" s="1187"/>
      <c r="D44" s="106"/>
      <c r="E44" s="1190" t="s">
        <v>34</v>
      </c>
      <c r="F44" s="1190"/>
      <c r="G44" s="1190"/>
      <c r="H44" s="1191"/>
      <c r="I44" s="358">
        <v>240</v>
      </c>
      <c r="J44" s="359">
        <v>275</v>
      </c>
      <c r="K44" s="359">
        <v>278</v>
      </c>
      <c r="L44" s="359">
        <v>259</v>
      </c>
      <c r="M44" s="360">
        <v>396</v>
      </c>
    </row>
    <row r="45" spans="2:13" ht="27.75" customHeight="1" x14ac:dyDescent="0.15">
      <c r="B45" s="1186"/>
      <c r="C45" s="1187"/>
      <c r="D45" s="106"/>
      <c r="E45" s="1190" t="s">
        <v>35</v>
      </c>
      <c r="F45" s="1190"/>
      <c r="G45" s="1190"/>
      <c r="H45" s="1191"/>
      <c r="I45" s="358">
        <v>3295</v>
      </c>
      <c r="J45" s="359">
        <v>3281</v>
      </c>
      <c r="K45" s="359">
        <v>3248</v>
      </c>
      <c r="L45" s="359">
        <v>3169</v>
      </c>
      <c r="M45" s="360">
        <v>3187</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13303</v>
      </c>
      <c r="J50" s="359">
        <v>13191</v>
      </c>
      <c r="K50" s="359">
        <v>13864</v>
      </c>
      <c r="L50" s="359">
        <v>14405</v>
      </c>
      <c r="M50" s="360">
        <v>15433</v>
      </c>
    </row>
    <row r="51" spans="2:13" ht="27.75" customHeight="1" x14ac:dyDescent="0.15">
      <c r="B51" s="1186"/>
      <c r="C51" s="1187"/>
      <c r="D51" s="106"/>
      <c r="E51" s="1190" t="s">
        <v>42</v>
      </c>
      <c r="F51" s="1190"/>
      <c r="G51" s="1190"/>
      <c r="H51" s="1191"/>
      <c r="I51" s="358">
        <v>935</v>
      </c>
      <c r="J51" s="359">
        <v>993</v>
      </c>
      <c r="K51" s="359">
        <v>938</v>
      </c>
      <c r="L51" s="359">
        <v>831</v>
      </c>
      <c r="M51" s="360">
        <v>770</v>
      </c>
    </row>
    <row r="52" spans="2:13" ht="27.75" customHeight="1" x14ac:dyDescent="0.15">
      <c r="B52" s="1188"/>
      <c r="C52" s="1189"/>
      <c r="D52" s="106"/>
      <c r="E52" s="1190" t="s">
        <v>43</v>
      </c>
      <c r="F52" s="1190"/>
      <c r="G52" s="1190"/>
      <c r="H52" s="1191"/>
      <c r="I52" s="358">
        <v>31749</v>
      </c>
      <c r="J52" s="359">
        <v>32889</v>
      </c>
      <c r="K52" s="359">
        <v>31745</v>
      </c>
      <c r="L52" s="359">
        <v>30207</v>
      </c>
      <c r="M52" s="360">
        <v>28914</v>
      </c>
    </row>
    <row r="53" spans="2:13" ht="27.75" customHeight="1" thickBot="1" x14ac:dyDescent="0.2">
      <c r="B53" s="1192" t="s">
        <v>19</v>
      </c>
      <c r="C53" s="1193"/>
      <c r="D53" s="110"/>
      <c r="E53" s="1194" t="s">
        <v>44</v>
      </c>
      <c r="F53" s="1194"/>
      <c r="G53" s="1194"/>
      <c r="H53" s="1195"/>
      <c r="I53" s="361">
        <v>-3815</v>
      </c>
      <c r="J53" s="362">
        <v>-3350</v>
      </c>
      <c r="K53" s="362">
        <v>-4333</v>
      </c>
      <c r="L53" s="362">
        <v>-5231</v>
      </c>
      <c r="M53" s="363">
        <v>-5755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4+zESHmIvxJZV1UZGNbkNhUzsKOdW52OYgoGGYDcXS10ai9B4qQpkfSpKu8G1Q4IULkhqNnazjX1p1qNmfuoqg==" saltValue="xe5AOX4cEQMIRKt/pay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2795</v>
      </c>
      <c r="G55" s="122">
        <v>2804</v>
      </c>
      <c r="H55" s="123">
        <v>3200</v>
      </c>
    </row>
    <row r="56" spans="2:8" ht="52.5" customHeight="1" x14ac:dyDescent="0.15">
      <c r="B56" s="124"/>
      <c r="C56" s="1213" t="s">
        <v>47</v>
      </c>
      <c r="D56" s="1213"/>
      <c r="E56" s="1214"/>
      <c r="F56" s="125">
        <v>4003</v>
      </c>
      <c r="G56" s="125">
        <v>4021</v>
      </c>
      <c r="H56" s="126">
        <v>4105</v>
      </c>
    </row>
    <row r="57" spans="2:8" ht="53.25" customHeight="1" x14ac:dyDescent="0.15">
      <c r="B57" s="124"/>
      <c r="C57" s="1215" t="s">
        <v>48</v>
      </c>
      <c r="D57" s="1215"/>
      <c r="E57" s="1216"/>
      <c r="F57" s="127">
        <v>8333</v>
      </c>
      <c r="G57" s="127">
        <v>8803</v>
      </c>
      <c r="H57" s="128">
        <v>9234</v>
      </c>
    </row>
    <row r="58" spans="2:8" ht="45.75" customHeight="1" x14ac:dyDescent="0.15">
      <c r="B58" s="129"/>
      <c r="C58" s="1203" t="s">
        <v>554</v>
      </c>
      <c r="D58" s="1204"/>
      <c r="E58" s="1205"/>
      <c r="F58" s="130">
        <v>1989</v>
      </c>
      <c r="G58" s="130">
        <v>2192</v>
      </c>
      <c r="H58" s="131">
        <v>2650</v>
      </c>
    </row>
    <row r="59" spans="2:8" ht="45.75" customHeight="1" x14ac:dyDescent="0.15">
      <c r="B59" s="129"/>
      <c r="C59" s="1203" t="s">
        <v>555</v>
      </c>
      <c r="D59" s="1204"/>
      <c r="E59" s="1205"/>
      <c r="F59" s="130">
        <v>2371</v>
      </c>
      <c r="G59" s="130">
        <v>2374</v>
      </c>
      <c r="H59" s="131">
        <v>2379</v>
      </c>
    </row>
    <row r="60" spans="2:8" ht="45.75" customHeight="1" x14ac:dyDescent="0.15">
      <c r="B60" s="129"/>
      <c r="C60" s="1203" t="s">
        <v>556</v>
      </c>
      <c r="D60" s="1204"/>
      <c r="E60" s="1205"/>
      <c r="F60" s="130">
        <v>2268</v>
      </c>
      <c r="G60" s="130">
        <v>2219</v>
      </c>
      <c r="H60" s="131">
        <v>2040</v>
      </c>
    </row>
    <row r="61" spans="2:8" ht="45.75" customHeight="1" x14ac:dyDescent="0.15">
      <c r="B61" s="129"/>
      <c r="C61" s="1203" t="s">
        <v>557</v>
      </c>
      <c r="D61" s="1204"/>
      <c r="E61" s="1205"/>
      <c r="F61" s="130">
        <v>619</v>
      </c>
      <c r="G61" s="130">
        <v>949</v>
      </c>
      <c r="H61" s="131">
        <v>1116</v>
      </c>
    </row>
    <row r="62" spans="2:8" ht="45.75" customHeight="1" thickBot="1" x14ac:dyDescent="0.2">
      <c r="B62" s="132"/>
      <c r="C62" s="1206" t="s">
        <v>558</v>
      </c>
      <c r="D62" s="1207"/>
      <c r="E62" s="1208"/>
      <c r="F62" s="133">
        <v>397</v>
      </c>
      <c r="G62" s="133">
        <v>641</v>
      </c>
      <c r="H62" s="134">
        <v>656</v>
      </c>
    </row>
    <row r="63" spans="2:8" ht="52.5" customHeight="1" thickBot="1" x14ac:dyDescent="0.2">
      <c r="B63" s="135"/>
      <c r="C63" s="1209" t="s">
        <v>49</v>
      </c>
      <c r="D63" s="1209"/>
      <c r="E63" s="1210"/>
      <c r="F63" s="136">
        <v>15131</v>
      </c>
      <c r="G63" s="136">
        <v>15628</v>
      </c>
      <c r="H63" s="137">
        <v>16539</v>
      </c>
    </row>
    <row r="64" spans="2:8" x14ac:dyDescent="0.15"/>
  </sheetData>
  <sheetProtection algorithmName="SHA-512" hashValue="uop4FiWUlBDJdvewms/TSDu//GDDOZpa/0H0ufTq4BFvzoSIuPAsufPWfS9LuTVl42OWk7qfQfJzURcESphsKA==" saltValue="zsycFYARSn4Y/2JsqpU+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75918</v>
      </c>
      <c r="E3" s="156"/>
      <c r="F3" s="157">
        <v>74581</v>
      </c>
      <c r="G3" s="158"/>
      <c r="H3" s="159"/>
    </row>
    <row r="4" spans="1:8" x14ac:dyDescent="0.15">
      <c r="A4" s="160"/>
      <c r="B4" s="161"/>
      <c r="C4" s="162"/>
      <c r="D4" s="163">
        <v>49378</v>
      </c>
      <c r="E4" s="164"/>
      <c r="F4" s="165">
        <v>41563</v>
      </c>
      <c r="G4" s="166"/>
      <c r="H4" s="167"/>
    </row>
    <row r="5" spans="1:8" x14ac:dyDescent="0.15">
      <c r="A5" s="148" t="s">
        <v>519</v>
      </c>
      <c r="B5" s="153"/>
      <c r="C5" s="154"/>
      <c r="D5" s="155">
        <v>149614</v>
      </c>
      <c r="E5" s="156"/>
      <c r="F5" s="157">
        <v>76347</v>
      </c>
      <c r="G5" s="158"/>
      <c r="H5" s="159"/>
    </row>
    <row r="6" spans="1:8" x14ac:dyDescent="0.15">
      <c r="A6" s="160"/>
      <c r="B6" s="161"/>
      <c r="C6" s="162"/>
      <c r="D6" s="163">
        <v>98194</v>
      </c>
      <c r="E6" s="164"/>
      <c r="F6" s="165">
        <v>41762</v>
      </c>
      <c r="G6" s="166"/>
      <c r="H6" s="167"/>
    </row>
    <row r="7" spans="1:8" x14ac:dyDescent="0.15">
      <c r="A7" s="148" t="s">
        <v>520</v>
      </c>
      <c r="B7" s="153"/>
      <c r="C7" s="154"/>
      <c r="D7" s="155">
        <v>70538</v>
      </c>
      <c r="E7" s="156"/>
      <c r="F7" s="157">
        <v>69604</v>
      </c>
      <c r="G7" s="158"/>
      <c r="H7" s="159"/>
    </row>
    <row r="8" spans="1:8" x14ac:dyDescent="0.15">
      <c r="A8" s="160"/>
      <c r="B8" s="161"/>
      <c r="C8" s="162"/>
      <c r="D8" s="163">
        <v>40633</v>
      </c>
      <c r="E8" s="164"/>
      <c r="F8" s="165">
        <v>36247</v>
      </c>
      <c r="G8" s="166"/>
      <c r="H8" s="167"/>
    </row>
    <row r="9" spans="1:8" x14ac:dyDescent="0.15">
      <c r="A9" s="148" t="s">
        <v>521</v>
      </c>
      <c r="B9" s="153"/>
      <c r="C9" s="154"/>
      <c r="D9" s="155">
        <v>58834</v>
      </c>
      <c r="E9" s="156"/>
      <c r="F9" s="157">
        <v>68410</v>
      </c>
      <c r="G9" s="158"/>
      <c r="H9" s="159"/>
    </row>
    <row r="10" spans="1:8" x14ac:dyDescent="0.15">
      <c r="A10" s="160"/>
      <c r="B10" s="161"/>
      <c r="C10" s="162"/>
      <c r="D10" s="163">
        <v>30245</v>
      </c>
      <c r="E10" s="164"/>
      <c r="F10" s="165">
        <v>35086</v>
      </c>
      <c r="G10" s="166"/>
      <c r="H10" s="167"/>
    </row>
    <row r="11" spans="1:8" x14ac:dyDescent="0.15">
      <c r="A11" s="148" t="s">
        <v>522</v>
      </c>
      <c r="B11" s="153"/>
      <c r="C11" s="154"/>
      <c r="D11" s="155">
        <v>67217</v>
      </c>
      <c r="E11" s="156"/>
      <c r="F11" s="157">
        <v>73019</v>
      </c>
      <c r="G11" s="158"/>
      <c r="H11" s="159"/>
    </row>
    <row r="12" spans="1:8" x14ac:dyDescent="0.15">
      <c r="A12" s="160"/>
      <c r="B12" s="161"/>
      <c r="C12" s="168"/>
      <c r="D12" s="163">
        <v>31786</v>
      </c>
      <c r="E12" s="164"/>
      <c r="F12" s="165">
        <v>39427</v>
      </c>
      <c r="G12" s="166"/>
      <c r="H12" s="167"/>
    </row>
    <row r="13" spans="1:8" x14ac:dyDescent="0.15">
      <c r="A13" s="148"/>
      <c r="B13" s="153"/>
      <c r="C13" s="169"/>
      <c r="D13" s="170">
        <v>84424</v>
      </c>
      <c r="E13" s="171"/>
      <c r="F13" s="172">
        <v>72392</v>
      </c>
      <c r="G13" s="173"/>
      <c r="H13" s="159"/>
    </row>
    <row r="14" spans="1:8" x14ac:dyDescent="0.15">
      <c r="A14" s="160"/>
      <c r="B14" s="161"/>
      <c r="C14" s="162"/>
      <c r="D14" s="163">
        <v>50047</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6.33</v>
      </c>
      <c r="C19" s="174">
        <f>ROUND(VALUE(SUBSTITUTE(実質収支比率等に係る経年分析!G$48,"▲","-")),2)</f>
        <v>6.14</v>
      </c>
      <c r="D19" s="174">
        <f>ROUND(VALUE(SUBSTITUTE(実質収支比率等に係る経年分析!H$48,"▲","-")),2)</f>
        <v>7.85</v>
      </c>
      <c r="E19" s="174">
        <f>ROUND(VALUE(SUBSTITUTE(実質収支比率等に係る経年分析!I$48,"▲","-")),2)</f>
        <v>5.9</v>
      </c>
      <c r="F19" s="174">
        <f>ROUND(VALUE(SUBSTITUTE(実質収支比率等に係る経年分析!J$48,"▲","-")),2)</f>
        <v>6.26</v>
      </c>
    </row>
    <row r="20" spans="1:11" x14ac:dyDescent="0.15">
      <c r="A20" s="174" t="s">
        <v>53</v>
      </c>
      <c r="B20" s="174">
        <f>ROUND(VALUE(SUBSTITUTE(実質収支比率等に係る経年分析!F$47,"▲","-")),2)</f>
        <v>22.12</v>
      </c>
      <c r="C20" s="174">
        <f>ROUND(VALUE(SUBSTITUTE(実質収支比率等に係る経年分析!G$47,"▲","-")),2)</f>
        <v>21.45</v>
      </c>
      <c r="D20" s="174">
        <f>ROUND(VALUE(SUBSTITUTE(実質収支比率等に係る経年分析!H$47,"▲","-")),2)</f>
        <v>20.9</v>
      </c>
      <c r="E20" s="174">
        <f>ROUND(VALUE(SUBSTITUTE(実質収支比率等に係る経年分析!I$47,"▲","-")),2)</f>
        <v>21.38</v>
      </c>
      <c r="F20" s="174">
        <f>ROUND(VALUE(SUBSTITUTE(実質収支比率等に係る経年分析!J$47,"▲","-")),2)</f>
        <v>24.07</v>
      </c>
    </row>
    <row r="21" spans="1:11" x14ac:dyDescent="0.15">
      <c r="A21" s="174" t="s">
        <v>54</v>
      </c>
      <c r="B21" s="174">
        <f>IF(ISNUMBER(VALUE(SUBSTITUTE(実質収支比率等に係る経年分析!F$49,"▲","-"))),ROUND(VALUE(SUBSTITUTE(実質収支比率等に係る経年分析!F$49,"▲","-")),2),NA())</f>
        <v>3.06</v>
      </c>
      <c r="C21" s="174">
        <f>IF(ISNUMBER(VALUE(SUBSTITUTE(実質収支比率等に係る経年分析!G$49,"▲","-"))),ROUND(VALUE(SUBSTITUTE(実質収支比率等に係る経年分析!G$49,"▲","-")),2),NA())</f>
        <v>3.16</v>
      </c>
      <c r="D21" s="174">
        <f>IF(ISNUMBER(VALUE(SUBSTITUTE(実質収支比率等に係る経年分析!H$49,"▲","-"))),ROUND(VALUE(SUBSTITUTE(実質収支比率等に係る経年分析!H$49,"▲","-")),2),NA())</f>
        <v>4.95</v>
      </c>
      <c r="E21" s="174">
        <f>IF(ISNUMBER(VALUE(SUBSTITUTE(実質収支比率等に係る経年分析!I$49,"▲","-"))),ROUND(VALUE(SUBSTITUTE(実質収支比率等に係る経年分析!I$49,"▲","-")),2),NA())</f>
        <v>1.97</v>
      </c>
      <c r="F21" s="174">
        <f>IF(ISNUMBER(VALUE(SUBSTITUTE(実質収支比率等に係る経年分析!J$49,"▲","-"))),ROUND(VALUE(SUBSTITUTE(実質収支比率等に係る経年分析!J$49,"▲","-")),2),NA())</f>
        <v>3.42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駐車場事業特別会計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0.57999999999999996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0.45</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7.0000000000000007E-2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0.28999999999999998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6.24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6.26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2751</v>
      </c>
      <c r="E42" s="176"/>
      <c r="F42" s="176"/>
      <c r="G42" s="176">
        <f>'実質公債費比率（分子）の構造'!L$52</f>
        <v>2693</v>
      </c>
      <c r="H42" s="176"/>
      <c r="I42" s="176"/>
      <c r="J42" s="176">
        <f>'実質公債費比率（分子）の構造'!M$52</f>
        <v>2715</v>
      </c>
      <c r="K42" s="176"/>
      <c r="L42" s="176"/>
      <c r="M42" s="176">
        <f>'実質公債費比率（分子）の構造'!N$52</f>
        <v>2708</v>
      </c>
      <c r="N42" s="176"/>
      <c r="O42" s="176"/>
      <c r="P42" s="176">
        <f>'実質公債費比率（分子）の構造'!O$52</f>
        <v>2726</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6</v>
      </c>
      <c r="C44" s="176"/>
      <c r="D44" s="176"/>
      <c r="E44" s="176">
        <f>'実質公債費比率（分子）の構造'!L$50</f>
        <v>6</v>
      </c>
      <c r="F44" s="176"/>
      <c r="G44" s="176"/>
      <c r="H44" s="176">
        <f>'実質公債費比率（分子）の構造'!M$50</f>
        <v>6</v>
      </c>
      <c r="I44" s="176"/>
      <c r="J44" s="176"/>
      <c r="K44" s="176">
        <f>'実質公債費比率（分子）の構造'!N$50</f>
        <v>4</v>
      </c>
      <c r="L44" s="176"/>
      <c r="M44" s="176"/>
      <c r="N44" s="176">
        <f>'実質公債費比率（分子）の構造'!O$50</f>
        <v>3</v>
      </c>
      <c r="O44" s="176"/>
      <c r="P44" s="176"/>
    </row>
    <row r="45" spans="1:16" x14ac:dyDescent="0.15">
      <c r="A45" s="176" t="s">
        <v>63</v>
      </c>
      <c r="B45" s="176">
        <f>'実質公債費比率（分子）の構造'!K$49</f>
        <v>22</v>
      </c>
      <c r="C45" s="176"/>
      <c r="D45" s="176"/>
      <c r="E45" s="176">
        <f>'実質公債費比率（分子）の構造'!L$49</f>
        <v>23</v>
      </c>
      <c r="F45" s="176"/>
      <c r="G45" s="176"/>
      <c r="H45" s="176">
        <f>'実質公債費比率（分子）の構造'!M$49</f>
        <v>27</v>
      </c>
      <c r="I45" s="176"/>
      <c r="J45" s="176"/>
      <c r="K45" s="176">
        <f>'実質公債費比率（分子）の構造'!N$49</f>
        <v>28</v>
      </c>
      <c r="L45" s="176"/>
      <c r="M45" s="176"/>
      <c r="N45" s="176">
        <f>'実質公債費比率（分子）の構造'!O$49</f>
        <v>29</v>
      </c>
      <c r="O45" s="176"/>
      <c r="P45" s="176"/>
    </row>
    <row r="46" spans="1:16" x14ac:dyDescent="0.15">
      <c r="A46" s="176" t="s">
        <v>64</v>
      </c>
      <c r="B46" s="176">
        <f>'実質公債費比率（分子）の構造'!K$48</f>
        <v>1256</v>
      </c>
      <c r="C46" s="176"/>
      <c r="D46" s="176"/>
      <c r="E46" s="176">
        <f>'実質公債費比率（分子）の構造'!L$48</f>
        <v>1194</v>
      </c>
      <c r="F46" s="176"/>
      <c r="G46" s="176"/>
      <c r="H46" s="176">
        <f>'実質公債費比率（分子）の構造'!M$48</f>
        <v>1174</v>
      </c>
      <c r="I46" s="176"/>
      <c r="J46" s="176"/>
      <c r="K46" s="176">
        <f>'実質公債費比率（分子）の構造'!N$48</f>
        <v>1144</v>
      </c>
      <c r="L46" s="176"/>
      <c r="M46" s="176"/>
      <c r="N46" s="176">
        <f>'実質公債費比率（分子）の構造'!O$48</f>
        <v>1076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1956</v>
      </c>
      <c r="C49" s="176"/>
      <c r="D49" s="176"/>
      <c r="E49" s="176">
        <f>'実質公債費比率（分子）の構造'!L$45</f>
        <v>1982</v>
      </c>
      <c r="F49" s="176"/>
      <c r="G49" s="176"/>
      <c r="H49" s="176">
        <f>'実質公債費比率（分子）の構造'!M$45</f>
        <v>2039</v>
      </c>
      <c r="I49" s="176"/>
      <c r="J49" s="176"/>
      <c r="K49" s="176">
        <f>'実質公債費比率（分子）の構造'!N$45</f>
        <v>2072</v>
      </c>
      <c r="L49" s="176"/>
      <c r="M49" s="176"/>
      <c r="N49" s="176">
        <f>'実質公債費比率（分子）の構造'!O$45</f>
        <v>2084</v>
      </c>
      <c r="O49" s="176"/>
      <c r="P49" s="176"/>
    </row>
    <row r="50" spans="1:16" x14ac:dyDescent="0.15">
      <c r="A50" s="176" t="s">
        <v>67</v>
      </c>
      <c r="B50" s="176" t="e">
        <f>NA()</f>
        <v>#N/A</v>
      </c>
      <c r="C50" s="176">
        <f>IF(ISNUMBER('実質公債費比率（分子）の構造'!K$53),'実質公債費比率（分子）の構造'!K$53,NA())</f>
        <v>489</v>
      </c>
      <c r="D50" s="176" t="e">
        <f>NA()</f>
        <v>#N/A</v>
      </c>
      <c r="E50" s="176" t="e">
        <f>NA()</f>
        <v>#N/A</v>
      </c>
      <c r="F50" s="176">
        <f>IF(ISNUMBER('実質公債費比率（分子）の構造'!L$53),'実質公債費比率（分子）の構造'!L$53,NA())</f>
        <v>512</v>
      </c>
      <c r="G50" s="176" t="e">
        <f>NA()</f>
        <v>#N/A</v>
      </c>
      <c r="H50" s="176" t="e">
        <f>NA()</f>
        <v>#N/A</v>
      </c>
      <c r="I50" s="176">
        <f>IF(ISNUMBER('実質公債費比率（分子）の構造'!M$53),'実質公債費比率（分子）の構造'!M$53,NA())</f>
        <v>531</v>
      </c>
      <c r="J50" s="176" t="e">
        <f>NA()</f>
        <v>#N/A</v>
      </c>
      <c r="K50" s="176" t="e">
        <f>NA()</f>
        <v>#N/A</v>
      </c>
      <c r="L50" s="176">
        <f>IF(ISNUMBER('実質公債費比率（分子）の構造'!N$53),'実質公債費比率（分子）の構造'!N$53,NA())</f>
        <v>540</v>
      </c>
      <c r="M50" s="176" t="e">
        <f>NA()</f>
        <v>#N/A</v>
      </c>
      <c r="N50" s="176" t="e">
        <f>NA()</f>
        <v>#N/A</v>
      </c>
      <c r="O50" s="176">
        <f>IF(ISNUMBER('実質公債費比率（分子）の構造'!O$53),'実質公債費比率（分子）の構造'!O$53,NA())</f>
        <v>466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31749</v>
      </c>
      <c r="E56" s="175"/>
      <c r="F56" s="175"/>
      <c r="G56" s="175">
        <f>'将来負担比率（分子）の構造'!J$52</f>
        <v>32889</v>
      </c>
      <c r="H56" s="175"/>
      <c r="I56" s="175"/>
      <c r="J56" s="175">
        <f>'将来負担比率（分子）の構造'!K$52</f>
        <v>31745</v>
      </c>
      <c r="K56" s="175"/>
      <c r="L56" s="175"/>
      <c r="M56" s="175">
        <f>'将来負担比率（分子）の構造'!L$52</f>
        <v>30207</v>
      </c>
      <c r="N56" s="175"/>
      <c r="O56" s="175"/>
      <c r="P56" s="175">
        <f>'将来負担比率（分子）の構造'!M$52</f>
        <v>28914</v>
      </c>
    </row>
    <row r="57" spans="1:16" x14ac:dyDescent="0.15">
      <c r="A57" s="175" t="s">
        <v>42</v>
      </c>
      <c r="B57" s="175"/>
      <c r="C57" s="175"/>
      <c r="D57" s="175">
        <f>'将来負担比率（分子）の構造'!I$51</f>
        <v>935</v>
      </c>
      <c r="E57" s="175"/>
      <c r="F57" s="175"/>
      <c r="G57" s="175">
        <f>'将来負担比率（分子）の構造'!J$51</f>
        <v>993</v>
      </c>
      <c r="H57" s="175"/>
      <c r="I57" s="175"/>
      <c r="J57" s="175">
        <f>'将来負担比率（分子）の構造'!K$51</f>
        <v>938</v>
      </c>
      <c r="K57" s="175"/>
      <c r="L57" s="175"/>
      <c r="M57" s="175">
        <f>'将来負担比率（分子）の構造'!L$51</f>
        <v>831</v>
      </c>
      <c r="N57" s="175"/>
      <c r="O57" s="175"/>
      <c r="P57" s="175">
        <f>'将来負担比率（分子）の構造'!M$51</f>
        <v>770</v>
      </c>
    </row>
    <row r="58" spans="1:16" x14ac:dyDescent="0.15">
      <c r="A58" s="175" t="s">
        <v>41</v>
      </c>
      <c r="B58" s="175"/>
      <c r="C58" s="175"/>
      <c r="D58" s="175">
        <f>'将来負担比率（分子）の構造'!I$50</f>
        <v>13303</v>
      </c>
      <c r="E58" s="175"/>
      <c r="F58" s="175"/>
      <c r="G58" s="175">
        <f>'将来負担比率（分子）の構造'!J$50</f>
        <v>13191</v>
      </c>
      <c r="H58" s="175"/>
      <c r="I58" s="175"/>
      <c r="J58" s="175">
        <f>'将来負担比率（分子）の構造'!K$50</f>
        <v>13864</v>
      </c>
      <c r="K58" s="175"/>
      <c r="L58" s="175"/>
      <c r="M58" s="175">
        <f>'将来負担比率（分子）の構造'!L$50</f>
        <v>14405</v>
      </c>
      <c r="N58" s="175"/>
      <c r="O58" s="175"/>
      <c r="P58" s="175">
        <f>'将来負担比率（分子）の構造'!M$50</f>
        <v>15433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3295</v>
      </c>
      <c r="C62" s="175"/>
      <c r="D62" s="175"/>
      <c r="E62" s="175">
        <f>'将来負担比率（分子）の構造'!J$45</f>
        <v>3281</v>
      </c>
      <c r="F62" s="175"/>
      <c r="G62" s="175"/>
      <c r="H62" s="175">
        <f>'将来負担比率（分子）の構造'!K$45</f>
        <v>3248</v>
      </c>
      <c r="I62" s="175"/>
      <c r="J62" s="175"/>
      <c r="K62" s="175">
        <f>'将来負担比率（分子）の構造'!L$45</f>
        <v>3169</v>
      </c>
      <c r="L62" s="175"/>
      <c r="M62" s="175"/>
      <c r="N62" s="175">
        <f>'将来負担比率（分子）の構造'!M$45</f>
        <v>3187</v>
      </c>
      <c r="O62" s="175"/>
      <c r="P62" s="175"/>
    </row>
    <row r="63" spans="1:16" x14ac:dyDescent="0.15">
      <c r="A63" s="175" t="s">
        <v>34</v>
      </c>
      <c r="B63" s="175">
        <f>'将来負担比率（分子）の構造'!I$44</f>
        <v>240</v>
      </c>
      <c r="C63" s="175"/>
      <c r="D63" s="175"/>
      <c r="E63" s="175">
        <f>'将来負担比率（分子）の構造'!J$44</f>
        <v>275</v>
      </c>
      <c r="F63" s="175"/>
      <c r="G63" s="175"/>
      <c r="H63" s="175">
        <f>'将来負担比率（分子）の構造'!K$44</f>
        <v>278</v>
      </c>
      <c r="I63" s="175"/>
      <c r="J63" s="175"/>
      <c r="K63" s="175">
        <f>'将来負担比率（分子）の構造'!L$44</f>
        <v>259</v>
      </c>
      <c r="L63" s="175"/>
      <c r="M63" s="175"/>
      <c r="N63" s="175">
        <f>'将来負担比率（分子）の構造'!M$44</f>
        <v>396</v>
      </c>
      <c r="O63" s="175"/>
      <c r="P63" s="175"/>
    </row>
    <row r="64" spans="1:16" x14ac:dyDescent="0.15">
      <c r="A64" s="175" t="s">
        <v>33</v>
      </c>
      <c r="B64" s="175">
        <f>'将来負担比率（分子）の構造'!I$43</f>
        <v>14566</v>
      </c>
      <c r="C64" s="175"/>
      <c r="D64" s="175"/>
      <c r="E64" s="175">
        <f>'将来負担比率（分子）の構造'!J$43</f>
        <v>13090</v>
      </c>
      <c r="F64" s="175"/>
      <c r="G64" s="175"/>
      <c r="H64" s="175">
        <f>'将来負担比率（分子）の構造'!K$43</f>
        <v>12132</v>
      </c>
      <c r="I64" s="175"/>
      <c r="J64" s="175"/>
      <c r="K64" s="175">
        <f>'将来負担比率（分子）の構造'!L$43</f>
        <v>11123</v>
      </c>
      <c r="L64" s="175"/>
      <c r="M64" s="175"/>
      <c r="N64" s="175">
        <f>'将来負担比率（分子）の構造'!M$43</f>
        <v>10359</v>
      </c>
      <c r="O64" s="175"/>
      <c r="P64" s="175"/>
    </row>
    <row r="65" spans="1:16" x14ac:dyDescent="0.15">
      <c r="A65" s="175" t="s">
        <v>32</v>
      </c>
      <c r="B65" s="175">
        <f>'将来負担比率（分子）の構造'!I$42</f>
        <v>34</v>
      </c>
      <c r="C65" s="175"/>
      <c r="D65" s="175"/>
      <c r="E65" s="175">
        <f>'将来負担比率（分子）の構造'!J$42</f>
        <v>28</v>
      </c>
      <c r="F65" s="175"/>
      <c r="G65" s="175"/>
      <c r="H65" s="175">
        <f>'将来負担比率（分子）の構造'!K$42</f>
        <v>22</v>
      </c>
      <c r="I65" s="175"/>
      <c r="J65" s="175"/>
      <c r="K65" s="175">
        <f>'将来負担比率（分子）の構造'!L$42</f>
        <v>14</v>
      </c>
      <c r="L65" s="175"/>
      <c r="M65" s="175"/>
      <c r="N65" s="175">
        <f>'将来負担比率（分子）の構造'!M$42</f>
        <v>11</v>
      </c>
      <c r="O65" s="175"/>
      <c r="P65" s="175"/>
    </row>
    <row r="66" spans="1:16" x14ac:dyDescent="0.15">
      <c r="A66" s="175" t="s">
        <v>31</v>
      </c>
      <c r="B66" s="175">
        <f>'将来負担比率（分子）の構造'!I$41</f>
        <v>24038</v>
      </c>
      <c r="C66" s="175"/>
      <c r="D66" s="175"/>
      <c r="E66" s="175">
        <f>'将来負担比率（分子）の構造'!J$41</f>
        <v>27049</v>
      </c>
      <c r="F66" s="175"/>
      <c r="G66" s="175"/>
      <c r="H66" s="175">
        <f>'将来負担比率（分子）の構造'!K$41</f>
        <v>26532</v>
      </c>
      <c r="I66" s="175"/>
      <c r="J66" s="175"/>
      <c r="K66" s="175">
        <f>'将来負担比率（分子）の構造'!L$41</f>
        <v>25646</v>
      </c>
      <c r="L66" s="175"/>
      <c r="M66" s="175"/>
      <c r="N66" s="175">
        <f>'将来負担比率（分子）の構造'!M$41</f>
        <v>25411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2795</v>
      </c>
      <c r="C72" s="179">
        <f>基金残高に係る経年分析!G55</f>
        <v>2804</v>
      </c>
      <c r="D72" s="179">
        <f>基金残高に係る経年分析!H55</f>
        <v>3200</v>
      </c>
    </row>
    <row r="73" spans="1:16" x14ac:dyDescent="0.15">
      <c r="A73" s="178" t="s">
        <v>74</v>
      </c>
      <c r="B73" s="179">
        <f>基金残高に係る経年分析!F56</f>
        <v>4003</v>
      </c>
      <c r="C73" s="179">
        <f>基金残高に係る経年分析!G56</f>
        <v>4021</v>
      </c>
      <c r="D73" s="179">
        <f>基金残高に係る経年分析!H56</f>
        <v>4105</v>
      </c>
    </row>
    <row r="74" spans="1:16" x14ac:dyDescent="0.15">
      <c r="A74" s="178" t="s">
        <v>75</v>
      </c>
      <c r="B74" s="179">
        <f>基金残高に係る経年分析!F57</f>
        <v>8333</v>
      </c>
      <c r="C74" s="179">
        <f>基金残高に係る経年分析!G57</f>
        <v>8803</v>
      </c>
      <c r="D74" s="179">
        <f>基金残高に係る経年分析!H57</f>
        <v>9234</v>
      </c>
    </row>
  </sheetData>
  <sheetProtection algorithmName="SHA-512" hashValue="lc69jk6NR8AIu4veoALxqn66hW2+xV5YQd+pVtxDMRUnUGllbTMrgx0QrjpWUoa6jBxYmGU2PaIrFackSCQurg==" saltValue="oLfI5D77jwwAsMA1n53vdQ=="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祐貴子</cp:lastModifiedBy>
  <cp:lastPrinted>2025-03-10T05:27:44Z</cp:lastPrinted>
  <dcterms:created xsi:type="dcterms:W3CDTF">2025-02-19T03:17:47Z</dcterms:created>
  <dcterms:modified xsi:type="dcterms:W3CDTF">2025-03-27T08:12:18Z</dcterms:modified>
  <cp:category/>
</cp:coreProperties>
</file>