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0840\Desktop\名前修正PDF1\財政状況資料集\"/>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s="1"/>
  <c r="AM34" i="10"/>
  <c r="AM35" i="10" s="1"/>
  <c r="BW34" i="10" l="1"/>
  <c r="BW35" i="10" s="1"/>
  <c r="BW36" i="10" s="1"/>
  <c r="BW37" i="10" s="1"/>
  <c r="BW38" i="10" s="1"/>
  <c r="BW39" i="10" s="1"/>
  <c r="BW40" i="10" s="1"/>
  <c r="BW41" i="10" s="1"/>
  <c r="BW42" i="10" s="1"/>
  <c r="CO34" i="10" l="1"/>
</calcChain>
</file>

<file path=xl/sharedStrings.xml><?xml version="1.0" encoding="utf-8"?>
<sst xmlns="http://schemas.openxmlformats.org/spreadsheetml/2006/main" count="1089" uniqueCount="598">
  <si>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</si>
  <si>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</si>
  <si>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</si>
  <si>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</si>
  <si>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</si>
  <si>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</si>
  <si>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</si>
  <si>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</si>
  <si>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</si>
  <si>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</si>
  <si>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</si>
  <si>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</si>
  <si>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</si>
  <si>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</si>
  <si>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</si>
  <si>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</si>
  <si>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</si>
  <si>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</si>
  <si>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</si>
  <si>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</si>
  <si>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</si>
  <si>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</si>
  <si>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</si>
  <si>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</si>
  <si>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</si>
  <si>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</si>
  <si>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</si>
  <si>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</si>
  <si>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</si>
  <si>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</si>
  <si>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</si>
  <si>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</si>
  <si>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</si>
  <si>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</si>
  <si>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</si>
  <si>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</si>
  <si>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</si>
  <si>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</si>
  <si>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</si>
  <si>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</si>
  <si>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</si>
  <si>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</si>
  <si>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</si>
  <si>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</si>
  <si>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</si>
  <si>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</si>
  <si>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</si>
  <si>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</si>
  <si>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</si>
  <si>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</si>
  <si>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</si>
  <si>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</si>
  <si>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</si>
  <si>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</si>
  <si>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</si>
  <si>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</si>
  <si>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</si>
  <si>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</si>
  <si>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</si>
  <si>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</si>
  <si>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</si>
  <si>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</si>
  <si>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</si>
  <si>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</si>
  <si>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</si>
  <si>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</si>
  <si>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</si>
  <si>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</si>
  <si>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</si>
  <si>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</si>
  <si>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</si>
  <si>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</si>
  <si>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</si>
  <si>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</si>
  <si>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</si>
  <si>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</si>
  <si>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</si>
  <si>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</si>
  <si>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</si>
  <si>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</si>
  <si>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</si>
  <si>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</si>
  <si>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</si>
  <si>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</si>
  <si>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</si>
  <si>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</si>
  <si>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</si>
  <si>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</si>
  <si>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</si>
  <si>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</si>
  <si>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</si>
  <si>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</si>
  <si>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</si>
  <si>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</si>
  <si>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</si>
  <si>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</si>
  <si>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</si>
  <si>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米原市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</si>
  <si>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</si>
  <si>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</si>
  <si>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</si>
  <si>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</si>
  <si>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</si>
  <si>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</si>
  <si>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</si>
  <si>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</si>
  <si>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</si>
  <si>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</si>
  <si>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</si>
  <si>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</si>
  <si>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</si>
  <si>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</si>
  <si>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</si>
  <si>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</si>
  <si>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</si>
  <si>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</si>
  <si>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</si>
  <si>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</si>
  <si>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</si>
  <si>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</si>
  <si>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</si>
  <si>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</si>
  <si>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</si>
  <si>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</si>
  <si>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</si>
  <si>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</si>
  <si>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</si>
  <si>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</si>
  <si>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</si>
  <si>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</si>
  <si>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</si>
  <si>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</si>
  <si>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</si>
  <si>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</si>
  <si>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</si>
  <si>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</si>
  <si>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</si>
  <si>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</si>
  <si>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</si>
  <si>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</si>
  <si>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</si>
  <si>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</si>
  <si>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</si>
  <si>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</si>
  <si>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</si>
  <si>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</si>
  <si>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</si>
  <si>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</si>
  <si>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</si>
  <si>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</si>
  <si>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</si>
  <si>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</si>
  <si>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</si>
  <si>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</si>
  <si>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</si>
  <si>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</si>
  <si>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</si>
  <si>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</si>
  <si>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</si>
  <si>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</si>
  <si>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</si>
  <si>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</si>
  <si>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</si>
  <si>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</si>
  <si>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</si>
  <si>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</si>
  <si>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</si>
  <si>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</si>
  <si>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</si>
  <si>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</si>
  <si>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</si>
  <si>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</si>
  <si>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</si>
  <si>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</si>
  <si>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</si>
  <si>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</si>
  <si>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</si>
  <si>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</si>
  <si>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</si>
  <si>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</si>
  <si>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</si>
  <si>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</si>
  <si>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</si>
  <si>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</si>
  <si>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</si>
  <si>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</si>
  <si>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</si>
  <si>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</si>
  <si>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</si>
  <si>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</si>
  <si>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</si>
  <si>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</si>
  <si>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</si>
  <si>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</si>
  <si>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</si>
  <si>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</si>
  <si>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</si>
  <si>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</si>
  <si>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</si>
  <si>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</si>
  <si>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</si>
  <si>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</si>
  <si>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</si>
  <si>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</si>
  <si>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</si>
  <si>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</si>
  <si>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</si>
  <si>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</si>
  <si>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</si>
  <si>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</si>
  <si>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</si>
  <si>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</si>
  <si>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</si>
  <si>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滋賀県米原市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</si>
  <si>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</si>
  <si>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</si>
  <si>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</si>
  <si>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</si>
  <si>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</si>
  <si>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</si>
  <si>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</si>
  <si>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</si>
  <si>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</si>
  <si>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</si>
  <si>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</si>
  <si>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</si>
  <si>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</si>
  <si>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</si>
  <si>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</si>
  <si>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</si>
  <si>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</si>
  <si>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</si>
  <si>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</si>
  <si>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</si>
  <si>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</si>
  <si>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</si>
  <si>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</si>
  <si>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</si>
  <si>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</si>
  <si>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</si>
  <si>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</si>
  <si>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</si>
  <si>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</si>
  <si>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</si>
  <si>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</si>
  <si>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</si>
  <si>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</si>
  <si>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</si>
  <si>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</si>
  <si>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</si>
  <si>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</si>
  <si>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</si>
  <si>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</si>
  <si>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</si>
  <si>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</si>
  <si>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</si>
  <si>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</si>
  <si>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</si>
  <si>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</si>
  <si>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</si>
  <si>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</si>
  <si>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</si>
  <si>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</si>
  <si>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</si>
  <si>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</si>
  <si>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</si>
  <si>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</si>
  <si>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</si>
  <si>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</si>
  <si>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</si>
  <si>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</si>
  <si>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</si>
  <si>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</si>
  <si>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</si>
  <si>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</si>
  <si>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</si>
  <si>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</si>
  <si>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</si>
  <si>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</si>
  <si>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</si>
  <si>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</si>
  <si>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</si>
  <si>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</si>
  <si>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</si>
  <si>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</si>
  <si>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</si>
  <si>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</si>
  <si>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</si>
  <si>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</si>
  <si>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</si>
  <si>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</si>
  <si>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</si>
  <si>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</si>
  <si>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</si>
  <si>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</si>
  <si>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</si>
  <si>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</si>
  <si>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</si>
  <si>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</si>
  <si>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</si>
  <si>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</si>
  <si>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</si>
  <si>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</si>
  <si>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</si>
  <si>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</si>
  <si>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</si>
  <si>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</si>
  <si>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</si>
  <si>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</si>
  <si>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</si>
  <si>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</si>
  <si>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</si>
  <si>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</si>
  <si>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</si>
  <si>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</si>
  <si>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</si>
  <si>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</si>
  <si>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</si>
  <si>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</si>
  <si>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</si>
  <si>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</si>
  <si>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</si>
  <si>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</si>
  <si>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</si>
  <si>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</si>
  <si>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</si>
  <si>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</si>
  <si>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</si>
  <si>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</si>
  <si>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</si>
  <si>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</si>
  <si>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</si>
  <si>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</si>
  <si>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</si>
  <si>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</si>
  <si>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</si>
  <si>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</si>
  <si>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</si>
  <si>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</si>
  <si>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</si>
  <si>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</si>
  <si>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</si>
  <si>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</si>
  <si>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</si>
  <si>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</si>
  <si>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</si>
  <si>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</si>
  <si>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</si>
  <si>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</si>
  <si>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</si>
  <si>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</si>
  <si>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</si>
  <si>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</si>
  <si>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</si>
  <si>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</si>
  <si>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</si>
  <si>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</si>
  <si>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</si>
  <si>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</si>
  <si>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</si>
  <si>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</si>
  <si>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</si>
  <si>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</si>
  <si>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</si>
  <si>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</si>
  <si>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</si>
  <si>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</si>
  <si>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滋賀県米原市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</si>
  <si>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</si>
  <si>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</si>
  <si>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</si>
  <si>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</si>
  <si>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</si>
  <si>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</si>
  <si>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</si>
  <si>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</si>
  <si>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</si>
  <si>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</si>
  <si>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</si>
  <si>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</si>
  <si>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</si>
  <si>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</si>
  <si>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</si>
  <si>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</si>
  <si>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</si>
  <si>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</si>
  <si>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</si>
  <si>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</si>
  <si>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駐車場事業特別会計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</si>
  <si>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</si>
  <si>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</si>
  <si>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</si>
  <si>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</si>
  <si>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</si>
  <si>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</si>
  <si>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</si>
  <si>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</si>
  <si>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</si>
  <si>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</si>
  <si>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</si>
  <si>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</si>
  <si>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</si>
  <si>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</si>
  <si>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</si>
  <si>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</si>
  <si>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</si>
  <si>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</si>
  <si>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</si>
  <si>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</si>
  <si>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</si>
  <si>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</si>
  <si>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</si>
  <si>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</si>
  <si>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</si>
  <si>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</si>
  <si>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</si>
  <si>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</si>
  <si>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</si>
  <si>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</si>
  <si>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</si>
  <si>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</si>
  <si>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</si>
  <si>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</si>
  <si>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</si>
  <si>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</si>
  <si>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</si>
  <si>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</si>
  <si>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</si>
  <si>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</si>
  <si>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</si>
  <si>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</si>
  <si>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</si>
  <si>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</si>
  <si>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</si>
  <si>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</si>
  <si>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</si>
  <si>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</si>
  <si>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</si>
  <si>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</si>
  <si>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</si>
  <si>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</si>
  <si>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</si>
  <si>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</si>
  <si>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</si>
  <si>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</si>
  <si>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</si>
  <si>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</si>
  <si>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</si>
  <si>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</si>
  <si>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</si>
  <si>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</si>
  <si>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</si>
  <si>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</si>
  <si>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</si>
  <si>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</si>
  <si>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</si>
  <si>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</si>
  <si>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</si>
  <si>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</si>
  <si>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</si>
  <si>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</si>
  <si>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</si>
  <si>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</si>
  <si>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</si>
  <si>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</si>
  <si>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</si>
  <si>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</si>
  <si>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</si>
  <si>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</si>
  <si>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</si>
  <si>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</si>
  <si>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</si>
  <si>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</si>
  <si>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</si>
  <si>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</si>
  <si>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</si>
  <si>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</si>
  <si>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</si>
  <si>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</si>
  <si>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</si>
  <si>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</si>
  <si>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</si>
  <si>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</si>
  <si>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</si>
  <si>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</si>
  <si>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</si>
  <si>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</si>
  <si>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</si>
  <si>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</si>
  <si>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</si>
  <si>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</si>
  <si>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</si>
  <si>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</si>
  <si>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</si>
  <si>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</si>
  <si>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</si>
  <si>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</si>
  <si>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</si>
  <si>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</si>
  <si>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</si>
  <si>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</si>
  <si>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</si>
  <si>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</si>
  <si>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</si>
  <si>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</si>
  <si>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</si>
  <si>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</si>
  <si>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</si>
  <si>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</si>
  <si>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</si>
  <si>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</si>
  <si>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</si>
  <si>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</si>
  <si>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</si>
  <si>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</si>
  <si>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</si>
  <si>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</si>
  <si>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</si>
  <si>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</si>
  <si>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</si>
  <si>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</si>
  <si>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</si>
  <si>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</si>
  <si>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</si>
  <si>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</si>
  <si>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</si>
  <si>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</si>
  <si>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</si>
  <si>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</si>
  <si>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</si>
  <si>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</si>
  <si>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</si>
  <si>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</si>
  <si>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</si>
  <si>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</si>
  <si>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</si>
  <si>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</si>
  <si>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</si>
  <si>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</si>
  <si>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</si>
  <si>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</si>
  <si>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</si>
  <si>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</si>
  <si>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</si>
  <si>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</si>
  <si>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</si>
  <si>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</si>
  <si>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</si>
  <si>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</si>
  <si>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</si>
  <si>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</si>
  <si>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</si>
  <si>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</si>
  <si>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</si>
  <si>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水道事業会計</t>
  </si>
  <si>
    <t>一般会計</t>
  </si>
  <si>
    <t>下水道事業会計</t>
  </si>
  <si>
    <t>国民健康保険事業特別会計</t>
  </si>
  <si>
    <t>介護保険事業特別会計</t>
  </si>
  <si>
    <t>後期高齢者医療事業特別会計</t>
  </si>
  <si>
    <t>駐車場事業特別会計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</si>
  <si>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</si>
  <si>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</si>
  <si>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</si>
  <si>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</si>
  <si>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</si>
  <si>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</si>
  <si>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</si>
  <si>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</si>
  <si>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地域の絆でまちづくり基金</t>
  </si>
  <si>
    <t>公共施設等整備基金</t>
  </si>
  <si>
    <t>教育施設整備基金</t>
  </si>
  <si>
    <t>交通対策促進基金</t>
  </si>
  <si>
    <t>福祉対策基金</t>
  </si>
  <si>
    <t>滋賀県市町村職員退職手当組合</t>
    <rPh sb="0" eb="2">
      <t>シガ</t>
    </rPh>
    <rPh sb="2" eb="3">
      <t>ケン</t>
    </rPh>
    <rPh sb="3" eb="6">
      <t>シチョウソン</t>
    </rPh>
    <rPh sb="6" eb="8">
      <t>ショクイン</t>
    </rPh>
    <rPh sb="8" eb="10">
      <t>タイショク</t>
    </rPh>
    <rPh sb="10" eb="12">
      <t>テアテ</t>
    </rPh>
    <rPh sb="12" eb="14">
      <t>クミアイ</t>
    </rPh>
    <phoneticPr fontId="2"/>
  </si>
  <si>
    <t>滋賀県市町村職員研修センター</t>
    <rPh sb="0" eb="2">
      <t>シガ</t>
    </rPh>
    <rPh sb="2" eb="3">
      <t>ケン</t>
    </rPh>
    <rPh sb="3" eb="6">
      <t>シチョウソン</t>
    </rPh>
    <rPh sb="6" eb="8">
      <t>ショクイン</t>
    </rPh>
    <rPh sb="8" eb="10">
      <t>ケンシュウ</t>
    </rPh>
    <phoneticPr fontId="2"/>
  </si>
  <si>
    <t>滋賀県後期高齢者医療広域連合（一般会計）</t>
    <rPh sb="0" eb="2">
      <t>シガ</t>
    </rPh>
    <rPh sb="2" eb="3">
      <t>ケン</t>
    </rPh>
    <rPh sb="3" eb="5">
      <t>コウキ</t>
    </rPh>
    <rPh sb="5" eb="7">
      <t>コウレイ</t>
    </rPh>
    <rPh sb="7" eb="8">
      <t>モノ</t>
    </rPh>
    <rPh sb="8" eb="10">
      <t>イリョウ</t>
    </rPh>
    <rPh sb="10" eb="12">
      <t>コウイキ</t>
    </rPh>
    <rPh sb="12" eb="14">
      <t>レンゴウ</t>
    </rPh>
    <phoneticPr fontId="2"/>
  </si>
  <si>
    <t>滋賀県後期高齢者医療広域連合（後期高齢者医療特別会計）</t>
    <rPh sb="0" eb="2">
      <t>シガ</t>
    </rPh>
    <rPh sb="2" eb="3">
      <t>ケン</t>
    </rPh>
    <rPh sb="3" eb="5">
      <t>コウキ</t>
    </rPh>
    <rPh sb="5" eb="7">
      <t>コウレイ</t>
    </rPh>
    <rPh sb="7" eb="8">
      <t>モノ</t>
    </rPh>
    <rPh sb="8" eb="10">
      <t>イリョウ</t>
    </rPh>
    <rPh sb="10" eb="12">
      <t>コウイキ</t>
    </rPh>
    <rPh sb="12" eb="14">
      <t>レンゴウ</t>
    </rPh>
    <phoneticPr fontId="2"/>
  </si>
  <si>
    <t>湖北広域行政事務センター</t>
    <rPh sb="0" eb="2">
      <t>コホク</t>
    </rPh>
    <rPh sb="2" eb="4">
      <t>コウイキ</t>
    </rPh>
    <rPh sb="4" eb="6">
      <t>ギョウセイ</t>
    </rPh>
    <rPh sb="6" eb="8">
      <t>ジム</t>
    </rPh>
    <phoneticPr fontId="2"/>
  </si>
  <si>
    <t>湖北地域消防組合</t>
    <rPh sb="0" eb="2">
      <t>コホク</t>
    </rPh>
    <rPh sb="2" eb="4">
      <t>チイキ</t>
    </rPh>
    <rPh sb="4" eb="6">
      <t>ショウボウ</t>
    </rPh>
    <rPh sb="6" eb="8">
      <t>クミアイ</t>
    </rPh>
    <phoneticPr fontId="2"/>
  </si>
  <si>
    <t>滋賀県市町村交通災害共済組合</t>
    <rPh sb="0" eb="2">
      <t>シガ</t>
    </rPh>
    <rPh sb="2" eb="3">
      <t>ケン</t>
    </rPh>
    <rPh sb="3" eb="6">
      <t>シチョウソン</t>
    </rPh>
    <rPh sb="6" eb="8">
      <t>コウツウ</t>
    </rPh>
    <rPh sb="8" eb="10">
      <t>サイガイ</t>
    </rPh>
    <rPh sb="10" eb="12">
      <t>キョウサイ</t>
    </rPh>
    <rPh sb="12" eb="14">
      <t>クミアイ</t>
    </rPh>
    <phoneticPr fontId="2"/>
  </si>
  <si>
    <t>長浜水道企業団</t>
    <rPh sb="0" eb="2">
      <t>ナガハマ</t>
    </rPh>
    <rPh sb="2" eb="4">
      <t>スイドウ</t>
    </rPh>
    <rPh sb="4" eb="6">
      <t>キギョウ</t>
    </rPh>
    <rPh sb="6" eb="7">
      <t>ダン</t>
    </rPh>
    <phoneticPr fontId="2"/>
  </si>
  <si>
    <t>彦根市米原市山林組合</t>
    <rPh sb="0" eb="3">
      <t>ヒコネシ</t>
    </rPh>
    <rPh sb="3" eb="6">
      <t>マイバラシ</t>
    </rPh>
    <rPh sb="6" eb="8">
      <t>サンリン</t>
    </rPh>
    <rPh sb="8" eb="10">
      <t>クミアイ</t>
    </rPh>
    <phoneticPr fontId="2"/>
  </si>
  <si>
    <t>特別会計</t>
    <rPh sb="0" eb="2">
      <t>トクベツ</t>
    </rPh>
    <rPh sb="2" eb="4">
      <t>カイケイ</t>
    </rPh>
    <phoneticPr fontId="2"/>
  </si>
  <si>
    <t>法適用</t>
    <rPh sb="0" eb="1">
      <t>ホウ</t>
    </rPh>
    <rPh sb="1" eb="3">
      <t>テキヨウ</t>
    </rPh>
    <phoneticPr fontId="2"/>
  </si>
  <si>
    <t>公益財団法人　伊吹山麓まいばらスポーツ文化振興事業団</t>
    <rPh sb="0" eb="2">
      <t>コウエキ</t>
    </rPh>
    <rPh sb="2" eb="4">
      <t>ザイダン</t>
    </rPh>
    <rPh sb="4" eb="6">
      <t>ホウジン</t>
    </rPh>
    <rPh sb="7" eb="9">
      <t>イブキ</t>
    </rPh>
    <rPh sb="9" eb="11">
      <t>サンロク</t>
    </rPh>
    <rPh sb="19" eb="21">
      <t>ブンカ</t>
    </rPh>
    <rPh sb="21" eb="23">
      <t>シンコウ</t>
    </rPh>
    <rPh sb="23" eb="26">
      <t>ジギョウダン</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</si>
  <si>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</si>
  <si>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</si>
  <si>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</si>
  <si>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</si>
  <si>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</si>
  <si>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は算定されず、また、実質公債費比率は類似団体と比較して低い水準にある。これは、繰上償還等により地方債現在高を縮減してきたことと、将来の社会資本や施設整備のために基金を積み立てたことによるものである。しかし、今後、地方債現在高の増加が見込まれるため、市債発行事業を厳選するなど、指数の維持に努める必要があ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</si>
  <si>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</si>
  <si>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</si>
  <si>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</si>
  <si>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</si>
  <si>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</si>
  <si>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将来負担比率は算定されなかったが、今後、統合庁舎整備事業等の大規模事業に係る地方債借入額の増加等が見込まれ、楽観視はできない。
　有形固定資産減価償却率は類似団体平均を下回っているが、引き続き低い水準を維持するために公共施設再編計画および公共施設等総合管理計画に基づき、公共施設の統合や廃止、複合化等の取組を進める。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</si>
</sst>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84"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34" xfId="17" applyNumberFormat="1" applyFont="1" applyFill="1" applyBorder="1" applyAlignment="1">
      <alignment horizontal="center" vertical="center"/>
    </xf>
    <xf numFmtId="0" fontId="1" fillId="0" borderId="34" xfId="16" applyFont="1" applyBorder="1" applyAlignment="1">
      <alignment horizontal="center"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81768</c:v>
                </c:pt>
                <c:pt idx="1">
                  <c:v>65876</c:v>
                </c:pt>
                <c:pt idx="2">
                  <c:v>68468</c:v>
                </c:pt>
                <c:pt idx="3">
                  <c:v>69729</c:v>
                </c:pt>
                <c:pt idx="4">
                  <c:v>74581</c:v>
                </c:pt>
              </c:numCache>
            </c:numRef>
          </c:val>
          <c:smooth val="0"/>
          <c:extLst>
            <c:ext xmlns:c16="http://schemas.microsoft.com/office/drawing/2014/chart" uri="{C3380CC4-5D6E-409C-BE32-E72D297353CC}">
              <c16:uniqueId val="{00000000-F3E4-41BF-8D87-49391D61F32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75379</c:v>
                </c:pt>
                <c:pt idx="1">
                  <c:v>48382</c:v>
                </c:pt>
                <c:pt idx="2">
                  <c:v>91602</c:v>
                </c:pt>
                <c:pt idx="3">
                  <c:v>58346</c:v>
                </c:pt>
                <c:pt idx="4">
                  <c:v>75918</c:v>
                </c:pt>
              </c:numCache>
            </c:numRef>
          </c:val>
          <c:smooth val="0"/>
          <c:extLst>
            <c:ext xmlns:c16="http://schemas.microsoft.com/office/drawing/2014/chart" uri="{C3380CC4-5D6E-409C-BE32-E72D297353CC}">
              <c16:uniqueId val="{00000001-F3E4-41BF-8D87-49391D61F327}"/>
            </c:ext>
          </c:extLst>
        </c:ser>
        <c:dLbls>
          <c:showLegendKey val="0"/>
          <c:showVal val="0"/>
          <c:showCatName val="0"/>
          <c:showSerName val="0"/>
          <c:showPercent val="0"/>
          <c:showBubbleSize val="0"/>
        </c:dLbls>
        <c:marker val="1"/>
        <c:smooth val="0"/>
        <c:axId val="397380544"/>
        <c:axId val="397375056"/>
      </c:lineChart>
      <c:catAx>
        <c:axId val="3973805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7375056"/>
        <c:crosses val="autoZero"/>
        <c:auto val="1"/>
        <c:lblAlgn val="ctr"/>
        <c:lblOffset val="100"/>
        <c:tickLblSkip val="1"/>
        <c:tickMarkSkip val="1"/>
        <c:noMultiLvlLbl val="0"/>
      </c:catAx>
      <c:valAx>
        <c:axId val="39737505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73805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6.66</c:v>
                </c:pt>
                <c:pt idx="1">
                  <c:v>5.52</c:v>
                </c:pt>
                <c:pt idx="2">
                  <c:v>5.55</c:v>
                </c:pt>
                <c:pt idx="3">
                  <c:v>6.58</c:v>
                </c:pt>
                <c:pt idx="4">
                  <c:v>6.33</c:v>
                </c:pt>
              </c:numCache>
            </c:numRef>
          </c:val>
          <c:extLst>
            <c:ext xmlns:c16="http://schemas.microsoft.com/office/drawing/2014/chart" uri="{C3380CC4-5D6E-409C-BE32-E72D297353CC}">
              <c16:uniqueId val="{00000000-2FC5-4D82-8F98-4F117695B94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21.23</c:v>
                </c:pt>
                <c:pt idx="1">
                  <c:v>21.94</c:v>
                </c:pt>
                <c:pt idx="2">
                  <c:v>22.01</c:v>
                </c:pt>
                <c:pt idx="3">
                  <c:v>21.8</c:v>
                </c:pt>
                <c:pt idx="4">
                  <c:v>22.12</c:v>
                </c:pt>
              </c:numCache>
            </c:numRef>
          </c:val>
          <c:extLst>
            <c:ext xmlns:c16="http://schemas.microsoft.com/office/drawing/2014/chart" uri="{C3380CC4-5D6E-409C-BE32-E72D297353CC}">
              <c16:uniqueId val="{00000001-2FC5-4D82-8F98-4F117695B942}"/>
            </c:ext>
          </c:extLst>
        </c:ser>
        <c:dLbls>
          <c:showLegendKey val="0"/>
          <c:showVal val="0"/>
          <c:showCatName val="0"/>
          <c:showSerName val="0"/>
          <c:showPercent val="0"/>
          <c:showBubbleSize val="0"/>
        </c:dLbls>
        <c:gapWidth val="250"/>
        <c:overlap val="100"/>
        <c:axId val="397373488"/>
        <c:axId val="3973809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10.29</c:v>
                </c:pt>
                <c:pt idx="1">
                  <c:v>2.23</c:v>
                </c:pt>
                <c:pt idx="2">
                  <c:v>2.89</c:v>
                </c:pt>
                <c:pt idx="3">
                  <c:v>3.94</c:v>
                </c:pt>
                <c:pt idx="4">
                  <c:v>3.06</c:v>
                </c:pt>
              </c:numCache>
            </c:numRef>
          </c:val>
          <c:smooth val="0"/>
          <c:extLst>
            <c:ext xmlns:c16="http://schemas.microsoft.com/office/drawing/2014/chart" uri="{C3380CC4-5D6E-409C-BE32-E72D297353CC}">
              <c16:uniqueId val="{00000002-2FC5-4D82-8F98-4F117695B942}"/>
            </c:ext>
          </c:extLst>
        </c:ser>
        <c:dLbls>
          <c:showLegendKey val="0"/>
          <c:showVal val="0"/>
          <c:showCatName val="0"/>
          <c:showSerName val="0"/>
          <c:showPercent val="0"/>
          <c:showBubbleSize val="0"/>
        </c:dLbls>
        <c:marker val="1"/>
        <c:smooth val="0"/>
        <c:axId val="397373488"/>
        <c:axId val="397380936"/>
      </c:lineChart>
      <c:catAx>
        <c:axId val="397373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7380936"/>
        <c:crosses val="autoZero"/>
        <c:auto val="1"/>
        <c:lblAlgn val="ctr"/>
        <c:lblOffset val="100"/>
        <c:tickLblSkip val="1"/>
        <c:tickMarkSkip val="1"/>
        <c:noMultiLvlLbl val="0"/>
      </c:catAx>
      <c:valAx>
        <c:axId val="397380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7373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3.65</c:v>
                </c:pt>
                <c:pt idx="2">
                  <c:v>#N/A</c:v>
                </c:pt>
                <c:pt idx="3">
                  <c:v>3.82</c:v>
                </c:pt>
                <c:pt idx="4">
                  <c:v>#N/A</c:v>
                </c:pt>
                <c:pt idx="5">
                  <c:v>7.79</c:v>
                </c:pt>
                <c:pt idx="6">
                  <c:v>0</c:v>
                </c:pt>
                <c:pt idx="7">
                  <c:v>0</c:v>
                </c:pt>
                <c:pt idx="8">
                  <c:v>0</c:v>
                </c:pt>
                <c:pt idx="9">
                  <c:v>0</c:v>
                </c:pt>
              </c:numCache>
            </c:numRef>
          </c:val>
          <c:extLst>
            <c:ext xmlns:c16="http://schemas.microsoft.com/office/drawing/2014/chart" uri="{C3380CC4-5D6E-409C-BE32-E72D297353CC}">
              <c16:uniqueId val="{00000000-12C7-4F1D-A0D1-A86DDBE5101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2C7-4F1D-A0D1-A86DDBE5101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2C7-4F1D-A0D1-A86DDBE5101A}"/>
            </c:ext>
          </c:extLst>
        </c:ser>
        <c:ser>
          <c:idx val="3"/>
          <c:order val="3"/>
          <c:tx>
            <c:strRef>
              <c:f>データシート!$A$30</c:f>
              <c:strCache>
                <c:ptCount val="1"/>
                <c:pt idx="0">
                  <c:v>駐車場事業特別会計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12C7-4F1D-A0D1-A86DDBE5101A}"/>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0.06</c:v>
                </c:pt>
                <c:pt idx="2">
                  <c:v>#N/A</c:v>
                </c:pt>
                <c:pt idx="3">
                  <c:v>7.0000000000000007E-2</c:v>
                </c:pt>
                <c:pt idx="4">
                  <c:v>#N/A</c:v>
                </c:pt>
                <c:pt idx="5">
                  <c:v>0.08</c:v>
                </c:pt>
                <c:pt idx="6">
                  <c:v>#N/A</c:v>
                </c:pt>
                <c:pt idx="7">
                  <c:v>0.06</c:v>
                </c:pt>
                <c:pt idx="8">
                  <c:v>#N/A</c:v>
                </c:pt>
                <c:pt idx="9">
                  <c:v>0.04</c:v>
                </c:pt>
              </c:numCache>
            </c:numRef>
          </c:val>
          <c:extLst>
            <c:ext xmlns:c16="http://schemas.microsoft.com/office/drawing/2014/chart" uri="{C3380CC4-5D6E-409C-BE32-E72D297353CC}">
              <c16:uniqueId val="{00000004-12C7-4F1D-A0D1-A86DDBE5101A}"/>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0.59</c:v>
                </c:pt>
                <c:pt idx="2">
                  <c:v>#N/A</c:v>
                </c:pt>
                <c:pt idx="3">
                  <c:v>1.1000000000000001</c:v>
                </c:pt>
                <c:pt idx="4">
                  <c:v>#N/A</c:v>
                </c:pt>
                <c:pt idx="5">
                  <c:v>0.88</c:v>
                </c:pt>
                <c:pt idx="6">
                  <c:v>#N/A</c:v>
                </c:pt>
                <c:pt idx="7">
                  <c:v>0.25</c:v>
                </c:pt>
                <c:pt idx="8">
                  <c:v>#N/A</c:v>
                </c:pt>
                <c:pt idx="9">
                  <c:v>7.0000000000000007E-2</c:v>
                </c:pt>
              </c:numCache>
            </c:numRef>
          </c:val>
          <c:extLst>
            <c:ext xmlns:c16="http://schemas.microsoft.com/office/drawing/2014/chart" uri="{C3380CC4-5D6E-409C-BE32-E72D297353CC}">
              <c16:uniqueId val="{00000005-12C7-4F1D-A0D1-A86DDBE5101A}"/>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0.74</c:v>
                </c:pt>
                <c:pt idx="2">
                  <c:v>#N/A</c:v>
                </c:pt>
                <c:pt idx="3">
                  <c:v>1.34</c:v>
                </c:pt>
                <c:pt idx="4">
                  <c:v>#N/A</c:v>
                </c:pt>
                <c:pt idx="5">
                  <c:v>1.91</c:v>
                </c:pt>
                <c:pt idx="6">
                  <c:v>#N/A</c:v>
                </c:pt>
                <c:pt idx="7">
                  <c:v>0.12</c:v>
                </c:pt>
                <c:pt idx="8">
                  <c:v>#N/A</c:v>
                </c:pt>
                <c:pt idx="9">
                  <c:v>0.12</c:v>
                </c:pt>
              </c:numCache>
            </c:numRef>
          </c:val>
          <c:extLst>
            <c:ext xmlns:c16="http://schemas.microsoft.com/office/drawing/2014/chart" uri="{C3380CC4-5D6E-409C-BE32-E72D297353CC}">
              <c16:uniqueId val="{00000006-12C7-4F1D-A0D1-A86DDBE5101A}"/>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0.6</c:v>
                </c:pt>
                <c:pt idx="8">
                  <c:v>#N/A</c:v>
                </c:pt>
                <c:pt idx="9">
                  <c:v>0.57999999999999996</c:v>
                </c:pt>
              </c:numCache>
            </c:numRef>
          </c:val>
          <c:extLst>
            <c:ext xmlns:c16="http://schemas.microsoft.com/office/drawing/2014/chart" uri="{C3380CC4-5D6E-409C-BE32-E72D297353CC}">
              <c16:uniqueId val="{00000007-12C7-4F1D-A0D1-A86DDBE5101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6.65</c:v>
                </c:pt>
                <c:pt idx="2">
                  <c:v>#N/A</c:v>
                </c:pt>
                <c:pt idx="3">
                  <c:v>5.55</c:v>
                </c:pt>
                <c:pt idx="4">
                  <c:v>#N/A</c:v>
                </c:pt>
                <c:pt idx="5">
                  <c:v>5.54</c:v>
                </c:pt>
                <c:pt idx="6">
                  <c:v>#N/A</c:v>
                </c:pt>
                <c:pt idx="7">
                  <c:v>6.57</c:v>
                </c:pt>
                <c:pt idx="8">
                  <c:v>#N/A</c:v>
                </c:pt>
                <c:pt idx="9">
                  <c:v>6.33</c:v>
                </c:pt>
              </c:numCache>
            </c:numRef>
          </c:val>
          <c:extLst>
            <c:ext xmlns:c16="http://schemas.microsoft.com/office/drawing/2014/chart" uri="{C3380CC4-5D6E-409C-BE32-E72D297353CC}">
              <c16:uniqueId val="{00000008-12C7-4F1D-A0D1-A86DDBE5101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16.39</c:v>
                </c:pt>
                <c:pt idx="2">
                  <c:v>#N/A</c:v>
                </c:pt>
                <c:pt idx="3">
                  <c:v>17.11</c:v>
                </c:pt>
                <c:pt idx="4">
                  <c:v>#N/A</c:v>
                </c:pt>
                <c:pt idx="5">
                  <c:v>17.239999999999998</c:v>
                </c:pt>
                <c:pt idx="6">
                  <c:v>#N/A</c:v>
                </c:pt>
                <c:pt idx="7">
                  <c:v>17.600000000000001</c:v>
                </c:pt>
                <c:pt idx="8">
                  <c:v>#N/A</c:v>
                </c:pt>
                <c:pt idx="9">
                  <c:v>16.25</c:v>
                </c:pt>
              </c:numCache>
            </c:numRef>
          </c:val>
          <c:extLst>
            <c:ext xmlns:c16="http://schemas.microsoft.com/office/drawing/2014/chart" uri="{C3380CC4-5D6E-409C-BE32-E72D297353CC}">
              <c16:uniqueId val="{00000009-12C7-4F1D-A0D1-A86DDBE5101A}"/>
            </c:ext>
          </c:extLst>
        </c:ser>
        <c:dLbls>
          <c:showLegendKey val="0"/>
          <c:showVal val="0"/>
          <c:showCatName val="0"/>
          <c:showSerName val="0"/>
          <c:showPercent val="0"/>
          <c:showBubbleSize val="0"/>
        </c:dLbls>
        <c:gapWidth val="150"/>
        <c:overlap val="100"/>
        <c:axId val="397373880"/>
        <c:axId val="397378192"/>
      </c:barChart>
      <c:catAx>
        <c:axId val="397373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7378192"/>
        <c:crosses val="autoZero"/>
        <c:auto val="1"/>
        <c:lblAlgn val="ctr"/>
        <c:lblOffset val="100"/>
        <c:tickLblSkip val="1"/>
        <c:tickMarkSkip val="1"/>
        <c:noMultiLvlLbl val="0"/>
      </c:catAx>
      <c:valAx>
        <c:axId val="397378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73738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2678</c:v>
                </c:pt>
                <c:pt idx="5">
                  <c:v>2632</c:v>
                </c:pt>
                <c:pt idx="8">
                  <c:v>2605</c:v>
                </c:pt>
                <c:pt idx="11">
                  <c:v>2717</c:v>
                </c:pt>
                <c:pt idx="14">
                  <c:v>2751</c:v>
                </c:pt>
              </c:numCache>
            </c:numRef>
          </c:val>
          <c:extLst>
            <c:ext xmlns:c16="http://schemas.microsoft.com/office/drawing/2014/chart" uri="{C3380CC4-5D6E-409C-BE32-E72D297353CC}">
              <c16:uniqueId val="{00000000-8E27-4067-876A-2B02357E8C4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E27-4067-876A-2B02357E8C4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18</c:v>
                </c:pt>
                <c:pt idx="3">
                  <c:v>9</c:v>
                </c:pt>
                <c:pt idx="6">
                  <c:v>6</c:v>
                </c:pt>
                <c:pt idx="9">
                  <c:v>6</c:v>
                </c:pt>
                <c:pt idx="12">
                  <c:v>6</c:v>
                </c:pt>
              </c:numCache>
            </c:numRef>
          </c:val>
          <c:extLst>
            <c:ext xmlns:c16="http://schemas.microsoft.com/office/drawing/2014/chart" uri="{C3380CC4-5D6E-409C-BE32-E72D297353CC}">
              <c16:uniqueId val="{00000002-8E27-4067-876A-2B02357E8C4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29</c:v>
                </c:pt>
                <c:pt idx="3">
                  <c:v>31</c:v>
                </c:pt>
                <c:pt idx="6">
                  <c:v>25</c:v>
                </c:pt>
                <c:pt idx="9">
                  <c:v>24</c:v>
                </c:pt>
                <c:pt idx="12">
                  <c:v>22</c:v>
                </c:pt>
              </c:numCache>
            </c:numRef>
          </c:val>
          <c:extLst>
            <c:ext xmlns:c16="http://schemas.microsoft.com/office/drawing/2014/chart" uri="{C3380CC4-5D6E-409C-BE32-E72D297353CC}">
              <c16:uniqueId val="{00000003-8E27-4067-876A-2B02357E8C4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1278</c:v>
                </c:pt>
                <c:pt idx="3">
                  <c:v>1417</c:v>
                </c:pt>
                <c:pt idx="6">
                  <c:v>1807</c:v>
                </c:pt>
                <c:pt idx="9">
                  <c:v>1262</c:v>
                </c:pt>
                <c:pt idx="12">
                  <c:v>1256</c:v>
                </c:pt>
              </c:numCache>
            </c:numRef>
          </c:val>
          <c:extLst>
            <c:ext xmlns:c16="http://schemas.microsoft.com/office/drawing/2014/chart" uri="{C3380CC4-5D6E-409C-BE32-E72D297353CC}">
              <c16:uniqueId val="{00000004-8E27-4067-876A-2B02357E8C4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E27-4067-876A-2B02357E8C4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E27-4067-876A-2B02357E8C4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1532</c:v>
                </c:pt>
                <c:pt idx="3">
                  <c:v>1622</c:v>
                </c:pt>
                <c:pt idx="6">
                  <c:v>1678</c:v>
                </c:pt>
                <c:pt idx="9">
                  <c:v>1905</c:v>
                </c:pt>
                <c:pt idx="12">
                  <c:v>1956</c:v>
                </c:pt>
              </c:numCache>
            </c:numRef>
          </c:val>
          <c:extLst>
            <c:ext xmlns:c16="http://schemas.microsoft.com/office/drawing/2014/chart" uri="{C3380CC4-5D6E-409C-BE32-E72D297353CC}">
              <c16:uniqueId val="{00000007-8E27-4067-876A-2B02357E8C45}"/>
            </c:ext>
          </c:extLst>
        </c:ser>
        <c:dLbls>
          <c:showLegendKey val="0"/>
          <c:showVal val="0"/>
          <c:showCatName val="0"/>
          <c:showSerName val="0"/>
          <c:showPercent val="0"/>
          <c:showBubbleSize val="0"/>
        </c:dLbls>
        <c:gapWidth val="100"/>
        <c:overlap val="100"/>
        <c:axId val="397374664"/>
        <c:axId val="3973758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179</c:v>
                </c:pt>
                <c:pt idx="2">
                  <c:v>#N/A</c:v>
                </c:pt>
                <c:pt idx="3">
                  <c:v>#N/A</c:v>
                </c:pt>
                <c:pt idx="4">
                  <c:v>447</c:v>
                </c:pt>
                <c:pt idx="5">
                  <c:v>#N/A</c:v>
                </c:pt>
                <c:pt idx="6">
                  <c:v>#N/A</c:v>
                </c:pt>
                <c:pt idx="7">
                  <c:v>911</c:v>
                </c:pt>
                <c:pt idx="8">
                  <c:v>#N/A</c:v>
                </c:pt>
                <c:pt idx="9">
                  <c:v>#N/A</c:v>
                </c:pt>
                <c:pt idx="10">
                  <c:v>480</c:v>
                </c:pt>
                <c:pt idx="11">
                  <c:v>#N/A</c:v>
                </c:pt>
                <c:pt idx="12">
                  <c:v>#N/A</c:v>
                </c:pt>
                <c:pt idx="13">
                  <c:v>489</c:v>
                </c:pt>
                <c:pt idx="14">
                  <c:v>#N/A</c:v>
                </c:pt>
              </c:numCache>
            </c:numRef>
          </c:val>
          <c:smooth val="0"/>
          <c:extLst>
            <c:ext xmlns:c16="http://schemas.microsoft.com/office/drawing/2014/chart" uri="{C3380CC4-5D6E-409C-BE32-E72D297353CC}">
              <c16:uniqueId val="{00000008-8E27-4067-876A-2B02357E8C45}"/>
            </c:ext>
          </c:extLst>
        </c:ser>
        <c:dLbls>
          <c:showLegendKey val="0"/>
          <c:showVal val="0"/>
          <c:showCatName val="0"/>
          <c:showSerName val="0"/>
          <c:showPercent val="0"/>
          <c:showBubbleSize val="0"/>
        </c:dLbls>
        <c:marker val="1"/>
        <c:smooth val="0"/>
        <c:axId val="397374664"/>
        <c:axId val="397375840"/>
      </c:lineChart>
      <c:catAx>
        <c:axId val="397374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7375840"/>
        <c:crosses val="autoZero"/>
        <c:auto val="1"/>
        <c:lblAlgn val="ctr"/>
        <c:lblOffset val="100"/>
        <c:tickLblSkip val="1"/>
        <c:tickMarkSkip val="1"/>
        <c:noMultiLvlLbl val="0"/>
      </c:catAx>
      <c:valAx>
        <c:axId val="397375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7374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33154</c:v>
                </c:pt>
                <c:pt idx="5">
                  <c:v>32513</c:v>
                </c:pt>
                <c:pt idx="8">
                  <c:v>32706</c:v>
                </c:pt>
                <c:pt idx="11">
                  <c:v>32219</c:v>
                </c:pt>
                <c:pt idx="14">
                  <c:v>31749</c:v>
                </c:pt>
              </c:numCache>
            </c:numRef>
          </c:val>
          <c:extLst>
            <c:ext xmlns:c16="http://schemas.microsoft.com/office/drawing/2014/chart" uri="{C3380CC4-5D6E-409C-BE32-E72D297353CC}">
              <c16:uniqueId val="{00000000-592B-419F-965F-DBA04376997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1440</c:v>
                </c:pt>
                <c:pt idx="5">
                  <c:v>1489</c:v>
                </c:pt>
                <c:pt idx="8">
                  <c:v>1262</c:v>
                </c:pt>
                <c:pt idx="11">
                  <c:v>1055</c:v>
                </c:pt>
                <c:pt idx="14">
                  <c:v>935</c:v>
                </c:pt>
              </c:numCache>
            </c:numRef>
          </c:val>
          <c:extLst>
            <c:ext xmlns:c16="http://schemas.microsoft.com/office/drawing/2014/chart" uri="{C3380CC4-5D6E-409C-BE32-E72D297353CC}">
              <c16:uniqueId val="{00000001-592B-419F-965F-DBA04376997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12249</c:v>
                </c:pt>
                <c:pt idx="5">
                  <c:v>12493</c:v>
                </c:pt>
                <c:pt idx="8">
                  <c:v>12350</c:v>
                </c:pt>
                <c:pt idx="11">
                  <c:v>12910</c:v>
                </c:pt>
                <c:pt idx="14">
                  <c:v>13303</c:v>
                </c:pt>
              </c:numCache>
            </c:numRef>
          </c:val>
          <c:extLst>
            <c:ext xmlns:c16="http://schemas.microsoft.com/office/drawing/2014/chart" uri="{C3380CC4-5D6E-409C-BE32-E72D297353CC}">
              <c16:uniqueId val="{00000002-592B-419F-965F-DBA04376997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92B-419F-965F-DBA04376997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92B-419F-965F-DBA04376997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38</c:v>
                </c:pt>
                <c:pt idx="3">
                  <c:v>28</c:v>
                </c:pt>
                <c:pt idx="6">
                  <c:v>18</c:v>
                </c:pt>
                <c:pt idx="9">
                  <c:v>19</c:v>
                </c:pt>
                <c:pt idx="12">
                  <c:v>0</c:v>
                </c:pt>
              </c:numCache>
            </c:numRef>
          </c:val>
          <c:extLst>
            <c:ext xmlns:c16="http://schemas.microsoft.com/office/drawing/2014/chart" uri="{C3380CC4-5D6E-409C-BE32-E72D297353CC}">
              <c16:uniqueId val="{00000005-592B-419F-965F-DBA04376997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3180</c:v>
                </c:pt>
                <c:pt idx="3">
                  <c:v>3284</c:v>
                </c:pt>
                <c:pt idx="6">
                  <c:v>3483</c:v>
                </c:pt>
                <c:pt idx="9">
                  <c:v>3241</c:v>
                </c:pt>
                <c:pt idx="12">
                  <c:v>3295</c:v>
                </c:pt>
              </c:numCache>
            </c:numRef>
          </c:val>
          <c:extLst>
            <c:ext xmlns:c16="http://schemas.microsoft.com/office/drawing/2014/chart" uri="{C3380CC4-5D6E-409C-BE32-E72D297353CC}">
              <c16:uniqueId val="{00000006-592B-419F-965F-DBA04376997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220</c:v>
                </c:pt>
                <c:pt idx="3">
                  <c:v>201</c:v>
                </c:pt>
                <c:pt idx="6">
                  <c:v>202</c:v>
                </c:pt>
                <c:pt idx="9">
                  <c:v>198</c:v>
                </c:pt>
                <c:pt idx="12">
                  <c:v>240</c:v>
                </c:pt>
              </c:numCache>
            </c:numRef>
          </c:val>
          <c:extLst>
            <c:ext xmlns:c16="http://schemas.microsoft.com/office/drawing/2014/chart" uri="{C3380CC4-5D6E-409C-BE32-E72D297353CC}">
              <c16:uniqueId val="{00000007-592B-419F-965F-DBA04376997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19295</c:v>
                </c:pt>
                <c:pt idx="3">
                  <c:v>18899</c:v>
                </c:pt>
                <c:pt idx="6">
                  <c:v>18067</c:v>
                </c:pt>
                <c:pt idx="9">
                  <c:v>16187</c:v>
                </c:pt>
                <c:pt idx="12">
                  <c:v>14566</c:v>
                </c:pt>
              </c:numCache>
            </c:numRef>
          </c:val>
          <c:extLst>
            <c:ext xmlns:c16="http://schemas.microsoft.com/office/drawing/2014/chart" uri="{C3380CC4-5D6E-409C-BE32-E72D297353CC}">
              <c16:uniqueId val="{00000008-592B-419F-965F-DBA04376997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60</c:v>
                </c:pt>
                <c:pt idx="3">
                  <c:v>51</c:v>
                </c:pt>
                <c:pt idx="6">
                  <c:v>46</c:v>
                </c:pt>
                <c:pt idx="9">
                  <c:v>40</c:v>
                </c:pt>
                <c:pt idx="12">
                  <c:v>34</c:v>
                </c:pt>
              </c:numCache>
            </c:numRef>
          </c:val>
          <c:extLst>
            <c:ext xmlns:c16="http://schemas.microsoft.com/office/drawing/2014/chart" uri="{C3380CC4-5D6E-409C-BE32-E72D297353CC}">
              <c16:uniqueId val="{00000009-592B-419F-965F-DBA04376997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21755</c:v>
                </c:pt>
                <c:pt idx="3">
                  <c:v>21470</c:v>
                </c:pt>
                <c:pt idx="6">
                  <c:v>22576</c:v>
                </c:pt>
                <c:pt idx="9">
                  <c:v>23759</c:v>
                </c:pt>
                <c:pt idx="12">
                  <c:v>24038</c:v>
                </c:pt>
              </c:numCache>
            </c:numRef>
          </c:val>
          <c:extLst>
            <c:ext xmlns:c16="http://schemas.microsoft.com/office/drawing/2014/chart" uri="{C3380CC4-5D6E-409C-BE32-E72D297353CC}">
              <c16:uniqueId val="{0000000A-592B-419F-965F-DBA043769978}"/>
            </c:ext>
          </c:extLst>
        </c:ser>
        <c:dLbls>
          <c:showLegendKey val="0"/>
          <c:showVal val="0"/>
          <c:showCatName val="0"/>
          <c:showSerName val="0"/>
          <c:showPercent val="0"/>
          <c:showBubbleSize val="0"/>
        </c:dLbls>
        <c:gapWidth val="100"/>
        <c:overlap val="100"/>
        <c:axId val="397379368"/>
        <c:axId val="4071764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92B-419F-965F-DBA043769978}"/>
            </c:ext>
          </c:extLst>
        </c:ser>
        <c:dLbls>
          <c:showLegendKey val="0"/>
          <c:showVal val="0"/>
          <c:showCatName val="0"/>
          <c:showSerName val="0"/>
          <c:showPercent val="0"/>
          <c:showBubbleSize val="0"/>
        </c:dLbls>
        <c:marker val="1"/>
        <c:smooth val="0"/>
        <c:axId val="397379368"/>
        <c:axId val="407176400"/>
      </c:lineChart>
      <c:catAx>
        <c:axId val="397379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7176400"/>
        <c:crosses val="autoZero"/>
        <c:auto val="1"/>
        <c:lblAlgn val="ctr"/>
        <c:lblOffset val="100"/>
        <c:tickLblSkip val="1"/>
        <c:tickMarkSkip val="1"/>
        <c:noMultiLvlLbl val="0"/>
      </c:catAx>
      <c:valAx>
        <c:axId val="407176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7379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2756</c:v>
                </c:pt>
                <c:pt idx="1">
                  <c:v>2767</c:v>
                </c:pt>
                <c:pt idx="2">
                  <c:v>2774</c:v>
                </c:pt>
              </c:numCache>
            </c:numRef>
          </c:val>
          <c:extLst>
            <c:ext xmlns:c16="http://schemas.microsoft.com/office/drawing/2014/chart" uri="{C3380CC4-5D6E-409C-BE32-E72D297353CC}">
              <c16:uniqueId val="{00000000-5699-4B31-AFA7-CEEDCCF810E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3634</c:v>
                </c:pt>
                <c:pt idx="1">
                  <c:v>3897</c:v>
                </c:pt>
                <c:pt idx="2">
                  <c:v>3963</c:v>
                </c:pt>
              </c:numCache>
            </c:numRef>
          </c:val>
          <c:extLst>
            <c:ext xmlns:c16="http://schemas.microsoft.com/office/drawing/2014/chart" uri="{C3380CC4-5D6E-409C-BE32-E72D297353CC}">
              <c16:uniqueId val="{00000001-5699-4B31-AFA7-CEEDCCF810E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7750</c:v>
                </c:pt>
                <c:pt idx="1">
                  <c:v>7811</c:v>
                </c:pt>
                <c:pt idx="2">
                  <c:v>8026</c:v>
                </c:pt>
              </c:numCache>
            </c:numRef>
          </c:val>
          <c:extLst>
            <c:ext xmlns:c16="http://schemas.microsoft.com/office/drawing/2014/chart" uri="{C3380CC4-5D6E-409C-BE32-E72D297353CC}">
              <c16:uniqueId val="{00000002-5699-4B31-AFA7-CEEDCCF810E4}"/>
            </c:ext>
          </c:extLst>
        </c:ser>
        <c:dLbls>
          <c:showLegendKey val="0"/>
          <c:showVal val="0"/>
          <c:showCatName val="0"/>
          <c:showSerName val="0"/>
          <c:showPercent val="0"/>
          <c:showBubbleSize val="0"/>
        </c:dLbls>
        <c:gapWidth val="120"/>
        <c:overlap val="100"/>
        <c:axId val="407177184"/>
        <c:axId val="407177576"/>
      </c:barChart>
      <c:catAx>
        <c:axId val="407177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7177576"/>
        <c:crosses val="autoZero"/>
        <c:auto val="1"/>
        <c:lblAlgn val="ctr"/>
        <c:lblOffset val="100"/>
        <c:tickLblSkip val="1"/>
        <c:tickMarkSkip val="1"/>
        <c:noMultiLvlLbl val="0"/>
      </c:catAx>
      <c:valAx>
        <c:axId val="4071775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7177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{094CD020-A469-467B-ABFC-852EA2665603}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0244-45DB-B5FB-A3219E060B6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{6F6E95EB-0924-462E-9123-4A80EBAA812F}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244-45DB-B5FB-A3219E060B6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{4B0EC4A6-28B1-458F-B2A1-E0154A281CBF}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244-45DB-B5FB-A3219E060B6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{FFB611AC-B2F0-444E-AF2C-5D8B15FC171B}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244-45DB-B5FB-A3219E060B6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{37612426-6D92-4833-9524-D0D917C2A940}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244-45DB-B5FB-A3219E060B6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{687C2105-06BC-4BDA-85BD-093CCECB377E}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0244-45DB-B5FB-A3219E060B6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{0F84A469-37D3-4EC1-91A1-E747D806D880}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0244-45DB-B5FB-A3219E060B6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{9C7894FA-C170-4CF4-A21C-3111EA1D3469}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0244-45DB-B5FB-A3219E060B6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{4F99FC01-1B62-4E3F-A652-216D5CF23777}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0244-45DB-B5FB-A3219E060B6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56.3</c:v>
                </c:pt>
                <c:pt idx="8">
                  <c:v>57.7</c:v>
                </c:pt>
                <c:pt idx="16">
                  <c:v>58.4</c:v>
                </c:pt>
                <c:pt idx="24">
                  <c:v>58.8</c:v>
                </c:pt>
                <c:pt idx="32">
                  <c:v>60.1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244-45DB-B5FB-A3219E060B6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{8B8BCBEF-113D-4E4D-AF64-F96017A26751}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0244-45DB-B5FB-A3219E060B6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{A995EDFD-E4B0-401E-8790-6F6C23D1FDC3}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244-45DB-B5FB-A3219E060B6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{BF5ACDCB-D236-422F-94AC-ED6A0DB6A3AB}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244-45DB-B5FB-A3219E060B6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{431214CD-617D-41EA-9AB1-6037CC941B10}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244-45DB-B5FB-A3219E060B6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{313383BB-C258-4449-A74B-2A6C28BD5BCF}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244-45DB-B5FB-A3219E060B6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{D34C485E-040C-42A4-9802-D951A29E7B62}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0244-45DB-B5FB-A3219E060B6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{0EF2584C-CCA8-4950-A589-01B33015C3B6}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0244-45DB-B5FB-A3219E060B6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{0724753B-CF09-4326-8253-262BD7420AFE}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0244-45DB-B5FB-A3219E060B6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{E8EA3338-8584-49B9-8D7D-EDDC11161355}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0244-45DB-B5FB-A3219E060B6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c:v>
                </c:pt>
                <c:pt idx="8">
                  <c:v>57.1</c:v>
                </c:pt>
                <c:pt idx="16">
                  <c:v>58.7</c:v>
                </c:pt>
                <c:pt idx="24">
                  <c:v>59.9</c:v>
                </c:pt>
                <c:pt idx="32">
                  <c:v>60.6</c:v>
                </c:pt>
              </c:numCache>
            </c:numRef>
          </c:xVal>
          <c:yVal>
            <c:numRef>
              <c:f>公会計指標分析・財政指標組合せ分析表!$BP$55:$DC$55</c:f>
              <c:numCache>
                <c:formatCode>#,##0.0;"▲ "#,##0.0</c:formatCode>
                <c:ptCount val="40"/>
                <c:pt idx="0">
                  <c:v>56.8</c:v>
                </c:pt>
                <c:pt idx="8">
                  <c:v>52.3</c:v>
                </c:pt>
                <c:pt idx="16">
                  <c:v>55.4</c:v>
                </c:pt>
                <c:pt idx="24">
                  <c:v>52.7</c:v>
                </c:pt>
                <c:pt idx="32">
                  <c:v>49.7</c:v>
                </c:pt>
              </c:numCache>
            </c:numRef>
          </c:yVal>
          <c:smooth val="0"/>
          <c:extLst>
            <c:ext xmlns:c16="http://schemas.microsoft.com/office/drawing/2014/chart" uri="{C3380CC4-5D6E-409C-BE32-E72D297353CC}">
              <c16:uniqueId val="{00000013-0244-45DB-B5FB-A3219E060B65}"/>
            </c:ext>
          </c:extLst>
        </c:ser>
        <c:dLbls>
          <c:showLegendKey val="0"/>
          <c:showVal val="1"/>
          <c:showCatName val="0"/>
          <c:showSerName val="0"/>
          <c:showPercent val="0"/>
          <c:showBubbleSize val="0"/>
        </c:dLbls>
        <c:axId val="46179840"/>
        <c:axId val="46181760"/>
      </c:scatterChart>
      <c:valAx>
        <c:axId val="46179840"/>
        <c:scaling>
          <c:orientation val="minMax"/>
          <c:max val="61.2"/>
          <c:min val="53.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8"/>
          <c:min val="48.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{EDBCBB13-718B-411A-819E-16B33AAB68AA}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7D35-4FB3-83DF-290C0E5374F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{86D859C0-5CAE-43EF-8496-AC80635F91E9}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D35-4FB3-83DF-290C0E5374F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{0B2E37DE-FC16-4C77-A05E-FF13115A00FA}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D35-4FB3-83DF-290C0E5374F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{1FB7835A-9156-4658-8E03-1DA67E097E3B}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D35-4FB3-83DF-290C0E5374F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{9D40B4A2-8934-4DAB-97F6-578C922FB9F9}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D35-4FB3-83DF-290C0E5374F5}"/>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{B563CE8B-5DD1-4ECA-BA7A-745992897AA8}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7D35-4FB3-83DF-290C0E5374F5}"/>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{641341EF-56D6-4659-AC14-A95E89DEE38E}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7D35-4FB3-83DF-290C0E5374F5}"/>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{2219BE9D-811D-4B91-9BAA-CD9AD6BEDF97}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7D35-4FB3-83DF-290C0E5374F5}"/>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{3DE7B574-0E8B-4289-A04A-A3C949FF7F89}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7D35-4FB3-83DF-290C0E5374F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4.5</c:v>
                </c:pt>
                <c:pt idx="8">
                  <c:v>3.9</c:v>
                </c:pt>
                <c:pt idx="16">
                  <c:v>5</c:v>
                </c:pt>
                <c:pt idx="24">
                  <c:v>6.1</c:v>
                </c:pt>
                <c:pt idx="32">
                  <c:v>6.2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D35-4FB3-83DF-290C0E5374F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{5465F3E8-9B7C-494B-951B-A58A945C0B59}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7D35-4FB3-83DF-290C0E5374F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{C48A1585-6748-4077-850C-37614A4FA60E}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D35-4FB3-83DF-290C0E5374F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{4C1EA4E7-99DD-4D5D-BB0C-18658792EB4B}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D35-4FB3-83DF-290C0E5374F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{E93FE2A7-3B68-40B0-9FBF-27E05A308D58}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D35-4FB3-83DF-290C0E5374F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{8FF749EB-B157-42E8-A2D8-37B632409D69}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D35-4FB3-83DF-290C0E5374F5}"/>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{8260C170-139B-4E89-93E9-4F8D0BE11B0C}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7D35-4FB3-83DF-290C0E5374F5}"/>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{66B50A4A-9863-497C-9B5C-4B1AC1847791}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7D35-4FB3-83DF-290C0E5374F5}"/>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{309087E7-CD08-4E55-9696-8693E39B39B8}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7D35-4FB3-83DF-290C0E5374F5}"/>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{CB63B804-053C-4BB1-A2CB-BC495C9A47F7}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7D35-4FB3-83DF-290C0E5374F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10.199999999999999</c:v>
                </c:pt>
                <c:pt idx="8">
                  <c:v>10</c:v>
                </c:pt>
                <c:pt idx="16">
                  <c:v>9.6999999999999993</c:v>
                </c:pt>
                <c:pt idx="24">
                  <c:v>9.5</c:v>
                </c:pt>
                <c:pt idx="32">
                  <c:v>9.1999999999999993</c:v>
                </c:pt>
              </c:numCache>
            </c:numRef>
          </c:xVal>
          <c:yVal>
            <c:numRef>
              <c:f>公会計指標分析・財政指標組合せ分析表!$BP$77:$DC$77</c:f>
              <c:numCache>
                <c:formatCode>#,##0.0;"▲ "#,##0.0</c:formatCode>
                <c:ptCount val="40"/>
                <c:pt idx="0">
                  <c:v>56.8</c:v>
                </c:pt>
                <c:pt idx="8">
                  <c:v>52.3</c:v>
                </c:pt>
                <c:pt idx="16">
                  <c:v>55.4</c:v>
                </c:pt>
                <c:pt idx="24">
                  <c:v>52.7</c:v>
                </c:pt>
                <c:pt idx="32">
                  <c:v>49.7</c:v>
                </c:pt>
              </c:numCache>
            </c:numRef>
          </c:yVal>
          <c:smooth val="0"/>
          <c:extLst>
            <c:ext xmlns:c16="http://schemas.microsoft.com/office/drawing/2014/chart" uri="{C3380CC4-5D6E-409C-BE32-E72D297353CC}">
              <c16:uniqueId val="{00000013-7D35-4FB3-83DF-290C0E5374F5}"/>
            </c:ext>
          </c:extLst>
        </c:ser>
        <c:dLbls>
          <c:showLegendKey val="0"/>
          <c:showVal val="1"/>
          <c:showCatName val="0"/>
          <c:showSerName val="0"/>
          <c:showPercent val="0"/>
          <c:showBubbleSize val="0"/>
        </c:dLbls>
        <c:axId val="84219776"/>
        <c:axId val="84234240"/>
      </c:scatterChart>
      <c:valAx>
        <c:axId val="84219776"/>
        <c:scaling>
          <c:orientation val="minMax"/>
          <c:max val="10.299999999999999"/>
          <c:min val="9.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8"/>
          <c:min val="48.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滋賀県米原市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実質公債費比率は、令和元年度は元利償還金が増加した一方、標準税収入額等の増加などの影響により、単年度数値</a:t>
          </a:r>
          <a:r>
            <a:rPr kumimoji="1" lang="en-US" altLang="ja-JP" sz="1400">
              <a:latin typeface="ＭＳ ゴシック" pitchFamily="49" charset="-128"/>
              <a:ea typeface="ＭＳ ゴシック" pitchFamily="49" charset="-128"/>
            </a:rPr>
            <a:t>4.9</a:t>
          </a:r>
          <a:r>
            <a:rPr kumimoji="1" lang="ja-JP" altLang="en-US" sz="1400">
              <a:latin typeface="ＭＳ ゴシック" pitchFamily="49" charset="-128"/>
              <a:ea typeface="ＭＳ ゴシック" pitchFamily="49" charset="-128"/>
            </a:rPr>
            <a:t>％で前年度比較</a:t>
          </a:r>
          <a:r>
            <a:rPr kumimoji="1" lang="en-US" altLang="ja-JP" sz="1400">
              <a:latin typeface="ＭＳ ゴシック" pitchFamily="49" charset="-128"/>
              <a:ea typeface="ＭＳ ゴシック" pitchFamily="49" charset="-128"/>
            </a:rPr>
            <a:t>0.1</a:t>
          </a:r>
          <a:r>
            <a:rPr kumimoji="1" lang="ja-JP" altLang="en-US" sz="1400">
              <a:latin typeface="ＭＳ ゴシック" pitchFamily="49" charset="-128"/>
              <a:ea typeface="ＭＳ ゴシック" pitchFamily="49" charset="-128"/>
            </a:rPr>
            <a:t>ポイント増となり、３か年平均は</a:t>
          </a:r>
          <a:r>
            <a:rPr kumimoji="1" lang="en-US" altLang="ja-JP" sz="1400">
              <a:latin typeface="ＭＳ ゴシック" pitchFamily="49" charset="-128"/>
              <a:ea typeface="ＭＳ ゴシック" pitchFamily="49" charset="-128"/>
            </a:rPr>
            <a:t>6.2</a:t>
          </a:r>
          <a:r>
            <a:rPr kumimoji="1" lang="ja-JP" altLang="en-US" sz="1400">
              <a:latin typeface="ＭＳ ゴシック" pitchFamily="49" charset="-128"/>
              <a:ea typeface="ＭＳ ゴシック" pitchFamily="49" charset="-128"/>
            </a:rPr>
            <a:t>％で前年度比較</a:t>
          </a:r>
          <a:r>
            <a:rPr kumimoji="1" lang="en-US" altLang="ja-JP" sz="1400">
              <a:latin typeface="ＭＳ ゴシック" pitchFamily="49" charset="-128"/>
              <a:ea typeface="ＭＳ ゴシック" pitchFamily="49" charset="-128"/>
            </a:rPr>
            <a:t>0.1</a:t>
          </a:r>
          <a:r>
            <a:rPr kumimoji="1" lang="ja-JP" altLang="en-US" sz="1400">
              <a:latin typeface="ＭＳ ゴシック" pitchFamily="49" charset="-128"/>
              <a:ea typeface="ＭＳ ゴシック" pitchFamily="49" charset="-128"/>
            </a:rPr>
            <a:t>ポイント増となった。</a:t>
          </a:r>
        </a:p>
        <a:p>
          <a:r>
            <a:rPr kumimoji="1" lang="ja-JP" altLang="en-US" sz="1400">
              <a:latin typeface="ＭＳ ゴシック" pitchFamily="49" charset="-128"/>
              <a:ea typeface="ＭＳ ゴシック" pitchFamily="49" charset="-128"/>
            </a:rPr>
            <a:t>　これまで繰上償還等による公債費の抑制を行ってきたが、過年度における大規模事業の元金償還が新たに開始する影響等で、実質公債費比率は上昇傾向にある。このため、可能な限り繰上償還を行うとともに、交付税上より有利な市債発行事業を厳選し将来負担の適正化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満期一括償還の地方債の借入はない。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滋賀県米原市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年度と比較して</a:t>
          </a:r>
          <a:r>
            <a:rPr kumimoji="1" lang="en-US" altLang="ja-JP" sz="1400">
              <a:latin typeface="ＭＳ ゴシック" pitchFamily="49" charset="-128"/>
              <a:ea typeface="ＭＳ ゴシック" pitchFamily="49" charset="-128"/>
            </a:rPr>
            <a:t>11.4</a:t>
          </a:r>
          <a:r>
            <a:rPr kumimoji="1" lang="ja-JP" altLang="en-US" sz="1400">
              <a:latin typeface="ＭＳ ゴシック" pitchFamily="49" charset="-128"/>
              <a:ea typeface="ＭＳ ゴシック" pitchFamily="49" charset="-128"/>
            </a:rPr>
            <a:t>ポイント減少し▲</a:t>
          </a:r>
          <a:r>
            <a:rPr kumimoji="1" lang="en-US" altLang="ja-JP" sz="1400">
              <a:latin typeface="ＭＳ ゴシック" pitchFamily="49" charset="-128"/>
              <a:ea typeface="ＭＳ ゴシック" pitchFamily="49" charset="-128"/>
            </a:rPr>
            <a:t>38.6</a:t>
          </a:r>
          <a:r>
            <a:rPr kumimoji="1" lang="ja-JP" altLang="en-US" sz="1400">
              <a:latin typeface="ＭＳ ゴシック" pitchFamily="49" charset="-128"/>
              <a:ea typeface="ＭＳ ゴシック" pitchFamily="49" charset="-128"/>
            </a:rPr>
            <a:t>％となり、将来負担比率は算定されない結果となった。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では統合庁舎整備事業の財源としての合併特例債や臨時財政対策債の発行により地方債の現在高が増加したが、下水道事業会計において、償還額が発行額を上回り、地方債残高が大幅に減少したため、公営企業債等繰入見込額が大きく減少したことにより、指標が減少した。</a:t>
          </a:r>
        </a:p>
        <a:p>
          <a:r>
            <a:rPr kumimoji="1" lang="ja-JP" altLang="en-US" sz="1400">
              <a:latin typeface="ＭＳ ゴシック" pitchFamily="49" charset="-128"/>
              <a:ea typeface="ＭＳ ゴシック" pitchFamily="49" charset="-128"/>
            </a:rPr>
            <a:t>　しかし、合併特例債などにより地方債現在高の増加が見込まれるため、新規事業について総点検を図るとともに、市債発行事業を厳選し財政規律の維持に努める。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滋賀県米原市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令和元年度は、統合庁舎整備事業の財源として公共施設等整備基金を１億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万円取崩した一方で、教育施設の老朽化対策等に必要な財源確保を目的として教育施設整備基金へ運用益含め３億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万１千円の積立てを行い、基金全体としては２億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万８千円の増となった。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終了や、合併特例債等の発行に伴う償還額の増加に備え、一定規模を維持しているが、財政調整基金と減債基金は、今後、大型投資事業、公共施設等の長寿命化および公債費の平準化による取崩しが見込まれることから、健全な財政運営を図るため、一定の基準を設けた上で計画的かつ限定的な運用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・近年一定規模を維持している状況であるが、統合庁舎の建設事業や小中学校校舎等の長寿命化工事等の実施により、減少する見込みである。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・公共施設等整備基金：公共施設等の整備充実を図るため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・教育施設整備基金：教育施設の整備充実を図るため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・公共施設等整備基金：基金運用益の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万１千円、売電収入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統合庁舎整備事業の財源として１億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万円取崩しによる減少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・教育施設整備基金：基金運用益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万５千円と今後の教育施設の整備等のために３億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万６千円を積立てたことによる増加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・公共施設等整備基金：統合庁舎整備事業等への繰入のため、今後は減少予定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・教育施設整備基金：小中学校の長寿命化事業等への繰入のため、今後は減少予定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基金運用益等の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・合併特例法による普通交付税の合併算定替えによる特例措置が令和２年度までであり、一定の基準を設けた上で計画的かつ限定的な運用を行う。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・基金運用益等の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万８千円、債権売払いによる差益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万２千円、米原駅東口事業用定期借地賃料および土地売払収入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万８千円（地域開発事業債繰上償還済分）を積立てたことによる増加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・南川土地売払収入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万５千円を積立てたことによる増加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特例法による普通交付税の合併算定替が令和２年度までであり、今後、大型投資事業、公共施設等の長寿命化および公債費の平準化による取崩しが見込まれることから、健全な財政運営を図るため、一定の基準を設けた上で計画的かつ限定的な運用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滋賀県米原市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38,937
38,358
250.39
21,447,152
20,413,023
794,243
12,538,857
24,029,816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年度に策定した公共施設再編計画に基づき統合や譲渡等を行ってきたことから、有形固定資産減価償却率は類似団体よりやや低い水準である。引き続き、平成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年度に策定した公共施設等総合管理計画に掲げる公共施設の延床面積を</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％削減するという目標に向け、公共施設の統合や廃止、複合化等の取り組みを進める。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35</xdr:row>
      <xdr:rowOff>28212</xdr:rowOff>
    </xdr:to>
    <xdr:cxnSp macro="">
      <xdr:nvCxnSpPr>
        <xdr:cNvPr id="77" name="直線コネクタ 76"/>
        <xdr:cNvCxnSpPr/>
      </xdr:nvCxnSpPr>
      <xdr:spPr>
        <a:xfrm flipV="1">
          <a:off x="4760595" y="4699635"/>
          <a:ext cx="1270" cy="1329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8" name="有形固定資産減価償却率最小値テキスト"/>
        <xdr:cNvSpPr txBox="1"/>
      </xdr:nvSpPr>
      <xdr:spPr>
        <a:xfrm>
          <a:off x="4813300" y="6032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9" name="直線コネクタ 78"/>
        <xdr:cNvCxnSpPr/>
      </xdr:nvCxnSpPr>
      <xdr:spPr>
        <a:xfrm>
          <a:off x="4673600" y="602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80" name="有形固定資産減価償却率最大値テキスト"/>
        <xdr:cNvSpPr txBox="1"/>
      </xdr:nvSpPr>
      <xdr:spPr>
        <a:xfrm>
          <a:off x="4813300" y="4474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81" name="直線コネクタ 80"/>
        <xdr:cNvCxnSpPr/>
      </xdr:nvCxnSpPr>
      <xdr:spPr>
        <a:xfrm>
          <a:off x="4673600" y="46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46372</xdr:rowOff>
    </xdr:from>
    <xdr:ext cx="405111" cy="259045"/>
    <xdr:sp macro="" textlink="">
      <xdr:nvSpPr>
        <xdr:cNvPr id="82" name="有形固定資産減価償却率平均値テキスト"/>
        <xdr:cNvSpPr txBox="1"/>
      </xdr:nvSpPr>
      <xdr:spPr>
        <a:xfrm>
          <a:off x="4813300" y="5361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83" name="フローチャート: 判断 82"/>
        <xdr:cNvSpPr/>
      </xdr:nvSpPr>
      <xdr:spPr>
        <a:xfrm>
          <a:off x="4711700" y="53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84" name="フローチャート: 判断 83"/>
        <xdr:cNvSpPr/>
      </xdr:nvSpPr>
      <xdr:spPr>
        <a:xfrm>
          <a:off x="4000500" y="536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9344</xdr:rowOff>
    </xdr:from>
    <xdr:to>
      <xdr:col>15</xdr:col>
      <xdr:colOff>187325</xdr:colOff>
      <xdr:row>31</xdr:row>
      <xdr:rowOff>110944</xdr:rowOff>
    </xdr:to>
    <xdr:sp macro="" textlink="">
      <xdr:nvSpPr>
        <xdr:cNvPr id="85" name="フローチャート: 判断 84"/>
        <xdr:cNvSpPr/>
      </xdr:nvSpPr>
      <xdr:spPr>
        <a:xfrm>
          <a:off x="3238500" y="532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131445</xdr:rowOff>
    </xdr:from>
    <xdr:to>
      <xdr:col>11</xdr:col>
      <xdr:colOff>187325</xdr:colOff>
      <xdr:row>31</xdr:row>
      <xdr:rowOff>61595</xdr:rowOff>
    </xdr:to>
    <xdr:sp macro="" textlink="">
      <xdr:nvSpPr>
        <xdr:cNvPr id="86" name="フローチャート: 判断 85"/>
        <xdr:cNvSpPr/>
      </xdr:nvSpPr>
      <xdr:spPr>
        <a:xfrm>
          <a:off x="2476500" y="527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35832</xdr:rowOff>
    </xdr:from>
    <xdr:to>
      <xdr:col>7</xdr:col>
      <xdr:colOff>187325</xdr:colOff>
      <xdr:row>30</xdr:row>
      <xdr:rowOff>137432</xdr:rowOff>
    </xdr:to>
    <xdr:sp macro="" textlink="">
      <xdr:nvSpPr>
        <xdr:cNvPr id="87" name="フローチャート: 判断 86"/>
        <xdr:cNvSpPr/>
      </xdr:nvSpPr>
      <xdr:spPr>
        <a:xfrm>
          <a:off x="1714500" y="517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52524</xdr:rowOff>
    </xdr:from>
    <xdr:to>
      <xdr:col>23</xdr:col>
      <xdr:colOff>136525</xdr:colOff>
      <xdr:row>31</xdr:row>
      <xdr:rowOff>154124</xdr:rowOff>
    </xdr:to>
    <xdr:sp macro="" textlink="">
      <xdr:nvSpPr>
        <xdr:cNvPr id="93" name="楕円 92"/>
        <xdr:cNvSpPr/>
      </xdr:nvSpPr>
      <xdr:spPr>
        <a:xfrm>
          <a:off x="4711700" y="536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75401</xdr:rowOff>
    </xdr:from>
    <xdr:ext cx="405111" cy="259045"/>
    <xdr:sp macro="" textlink="">
      <xdr:nvSpPr>
        <xdr:cNvPr id="94" name="有形固定資産減価償却率該当値テキスト"/>
        <xdr:cNvSpPr txBox="1"/>
      </xdr:nvSpPr>
      <xdr:spPr>
        <a:xfrm>
          <a:off x="4813300" y="5218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12428</xdr:rowOff>
    </xdr:from>
    <xdr:to>
      <xdr:col>19</xdr:col>
      <xdr:colOff>187325</xdr:colOff>
      <xdr:row>31</xdr:row>
      <xdr:rowOff>114028</xdr:rowOff>
    </xdr:to>
    <xdr:sp macro="" textlink="">
      <xdr:nvSpPr>
        <xdr:cNvPr id="95" name="楕円 94"/>
        <xdr:cNvSpPr/>
      </xdr:nvSpPr>
      <xdr:spPr>
        <a:xfrm>
          <a:off x="4000500" y="532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63228</xdr:rowOff>
    </xdr:from>
    <xdr:to>
      <xdr:col>23</xdr:col>
      <xdr:colOff>85725</xdr:colOff>
      <xdr:row>31</xdr:row>
      <xdr:rowOff>103324</xdr:rowOff>
    </xdr:to>
    <xdr:cxnSp macro="">
      <xdr:nvCxnSpPr>
        <xdr:cNvPr id="96" name="直線コネクタ 95"/>
        <xdr:cNvCxnSpPr/>
      </xdr:nvCxnSpPr>
      <xdr:spPr>
        <a:xfrm>
          <a:off x="4051300" y="5378178"/>
          <a:ext cx="7112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91</xdr:rowOff>
    </xdr:from>
    <xdr:to>
      <xdr:col>15</xdr:col>
      <xdr:colOff>187325</xdr:colOff>
      <xdr:row>31</xdr:row>
      <xdr:rowOff>101691</xdr:rowOff>
    </xdr:to>
    <xdr:sp macro="" textlink="">
      <xdr:nvSpPr>
        <xdr:cNvPr id="97" name="楕円 96"/>
        <xdr:cNvSpPr/>
      </xdr:nvSpPr>
      <xdr:spPr>
        <a:xfrm>
          <a:off x="3238500" y="531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50891</xdr:rowOff>
    </xdr:from>
    <xdr:to>
      <xdr:col>19</xdr:col>
      <xdr:colOff>136525</xdr:colOff>
      <xdr:row>31</xdr:row>
      <xdr:rowOff>63228</xdr:rowOff>
    </xdr:to>
    <xdr:cxnSp macro="">
      <xdr:nvCxnSpPr>
        <xdr:cNvPr id="98" name="直線コネクタ 97"/>
        <xdr:cNvCxnSpPr/>
      </xdr:nvCxnSpPr>
      <xdr:spPr>
        <a:xfrm>
          <a:off x="3289300" y="5365841"/>
          <a:ext cx="762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149951</xdr:rowOff>
    </xdr:from>
    <xdr:to>
      <xdr:col>11</xdr:col>
      <xdr:colOff>187325</xdr:colOff>
      <xdr:row>31</xdr:row>
      <xdr:rowOff>80101</xdr:rowOff>
    </xdr:to>
    <xdr:sp macro="" textlink="">
      <xdr:nvSpPr>
        <xdr:cNvPr id="99" name="楕円 98"/>
        <xdr:cNvSpPr/>
      </xdr:nvSpPr>
      <xdr:spPr>
        <a:xfrm>
          <a:off x="2476500" y="529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29301</xdr:rowOff>
    </xdr:from>
    <xdr:to>
      <xdr:col>15</xdr:col>
      <xdr:colOff>136525</xdr:colOff>
      <xdr:row>31</xdr:row>
      <xdr:rowOff>50891</xdr:rowOff>
    </xdr:to>
    <xdr:cxnSp macro="">
      <xdr:nvCxnSpPr>
        <xdr:cNvPr id="100" name="直線コネクタ 99"/>
        <xdr:cNvCxnSpPr/>
      </xdr:nvCxnSpPr>
      <xdr:spPr>
        <a:xfrm>
          <a:off x="2527300" y="5344251"/>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106771</xdr:rowOff>
    </xdr:from>
    <xdr:to>
      <xdr:col>7</xdr:col>
      <xdr:colOff>187325</xdr:colOff>
      <xdr:row>31</xdr:row>
      <xdr:rowOff>36921</xdr:rowOff>
    </xdr:to>
    <xdr:sp macro="" textlink="">
      <xdr:nvSpPr>
        <xdr:cNvPr id="101" name="楕円 100"/>
        <xdr:cNvSpPr/>
      </xdr:nvSpPr>
      <xdr:spPr>
        <a:xfrm>
          <a:off x="1714500" y="525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157571</xdr:rowOff>
    </xdr:from>
    <xdr:to>
      <xdr:col>11</xdr:col>
      <xdr:colOff>136525</xdr:colOff>
      <xdr:row>31</xdr:row>
      <xdr:rowOff>29301</xdr:rowOff>
    </xdr:to>
    <xdr:cxnSp macro="">
      <xdr:nvCxnSpPr>
        <xdr:cNvPr id="102" name="直線コネクタ 101"/>
        <xdr:cNvCxnSpPr/>
      </xdr:nvCxnSpPr>
      <xdr:spPr>
        <a:xfrm>
          <a:off x="1765300" y="5301071"/>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139082</xdr:rowOff>
    </xdr:from>
    <xdr:ext cx="405111" cy="259045"/>
    <xdr:sp macro="" textlink="">
      <xdr:nvSpPr>
        <xdr:cNvPr id="103" name="n_1aveValue有形固定資産減価償却率"/>
        <xdr:cNvSpPr txBox="1"/>
      </xdr:nvSpPr>
      <xdr:spPr>
        <a:xfrm>
          <a:off x="3836044"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102071</xdr:rowOff>
    </xdr:from>
    <xdr:ext cx="405111" cy="259045"/>
    <xdr:sp macro="" textlink="">
      <xdr:nvSpPr>
        <xdr:cNvPr id="104" name="n_2aveValue有形固定資産減価償却率"/>
        <xdr:cNvSpPr txBox="1"/>
      </xdr:nvSpPr>
      <xdr:spPr>
        <a:xfrm>
          <a:off x="3086744" y="5417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78122</xdr:rowOff>
    </xdr:from>
    <xdr:ext cx="405111" cy="259045"/>
    <xdr:sp macro="" textlink="">
      <xdr:nvSpPr>
        <xdr:cNvPr id="105" name="n_3aveValue有形固定資産減価償却率"/>
        <xdr:cNvSpPr txBox="1"/>
      </xdr:nvSpPr>
      <xdr:spPr>
        <a:xfrm>
          <a:off x="2324744" y="5050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153959</xdr:rowOff>
    </xdr:from>
    <xdr:ext cx="405111" cy="259045"/>
    <xdr:sp macro="" textlink="">
      <xdr:nvSpPr>
        <xdr:cNvPr id="106" name="n_4aveValue有形固定資産減価償却率"/>
        <xdr:cNvSpPr txBox="1"/>
      </xdr:nvSpPr>
      <xdr:spPr>
        <a:xfrm>
          <a:off x="1562744" y="495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130555</xdr:rowOff>
    </xdr:from>
    <xdr:ext cx="405111" cy="259045"/>
    <xdr:sp macro="" textlink="">
      <xdr:nvSpPr>
        <xdr:cNvPr id="107" name="n_1mainValue有形固定資産減価償却率"/>
        <xdr:cNvSpPr txBox="1"/>
      </xdr:nvSpPr>
      <xdr:spPr>
        <a:xfrm>
          <a:off x="3836044" y="5102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118218</xdr:rowOff>
    </xdr:from>
    <xdr:ext cx="405111" cy="259045"/>
    <xdr:sp macro="" textlink="">
      <xdr:nvSpPr>
        <xdr:cNvPr id="108" name="n_2mainValue有形固定資産減価償却率"/>
        <xdr:cNvSpPr txBox="1"/>
      </xdr:nvSpPr>
      <xdr:spPr>
        <a:xfrm>
          <a:off x="3086744" y="5090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71228</xdr:rowOff>
    </xdr:from>
    <xdr:ext cx="405111" cy="259045"/>
    <xdr:sp macro="" textlink="">
      <xdr:nvSpPr>
        <xdr:cNvPr id="109" name="n_3mainValue有形固定資産減価償却率"/>
        <xdr:cNvSpPr txBox="1"/>
      </xdr:nvSpPr>
      <xdr:spPr>
        <a:xfrm>
          <a:off x="2324744" y="5386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28048</xdr:rowOff>
    </xdr:from>
    <xdr:ext cx="405111" cy="259045"/>
    <xdr:sp macro="" textlink="">
      <xdr:nvSpPr>
        <xdr:cNvPr id="110" name="n_4mainValue有形固定資産減価償却率"/>
        <xdr:cNvSpPr txBox="1"/>
      </xdr:nvSpPr>
      <xdr:spPr>
        <a:xfrm>
          <a:off x="1562744" y="5342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債務償還比率は類似団体平均</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と同等を推移している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繰上償還等による地方債現在高の縮減と、将来の社会資本や施設整備のために計画的な基金の積立てを行い、指数の改善に努める。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30" name="テキスト ボックス 129"/>
        <xdr:cNvSpPr txBox="1"/>
      </xdr:nvSpPr>
      <xdr:spPr>
        <a:xfrm>
          <a:off x="10756676" y="55270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36" name="テキスト ボックス 135"/>
        <xdr:cNvSpPr txBox="1"/>
      </xdr:nvSpPr>
      <xdr:spPr>
        <a:xfrm>
          <a:off x="10828811" y="44475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8" name="テキスト ボックス 137"/>
        <xdr:cNvSpPr txBox="1"/>
      </xdr:nvSpPr>
      <xdr:spPr>
        <a:xfrm>
          <a:off x="10931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9"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90205</xdr:rowOff>
    </xdr:from>
    <xdr:to>
      <xdr:col>76</xdr:col>
      <xdr:colOff>21589</xdr:colOff>
      <xdr:row>34</xdr:row>
      <xdr:rowOff>82014</xdr:rowOff>
    </xdr:to>
    <xdr:cxnSp macro="">
      <xdr:nvCxnSpPr>
        <xdr:cNvPr id="140" name="直線コネクタ 139"/>
        <xdr:cNvCxnSpPr/>
      </xdr:nvCxnSpPr>
      <xdr:spPr>
        <a:xfrm flipV="1">
          <a:off x="14793595" y="4547905"/>
          <a:ext cx="1269" cy="1363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85841</xdr:rowOff>
    </xdr:from>
    <xdr:ext cx="560923" cy="259045"/>
    <xdr:sp macro="" textlink="">
      <xdr:nvSpPr>
        <xdr:cNvPr id="141" name="債務償還比率最小値テキスト"/>
        <xdr:cNvSpPr txBox="1"/>
      </xdr:nvSpPr>
      <xdr:spPr>
        <a:xfrm>
          <a:off x="14846300" y="591514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82014</xdr:rowOff>
    </xdr:from>
    <xdr:to>
      <xdr:col>76</xdr:col>
      <xdr:colOff>111125</xdr:colOff>
      <xdr:row>34</xdr:row>
      <xdr:rowOff>82014</xdr:rowOff>
    </xdr:to>
    <xdr:cxnSp macro="">
      <xdr:nvCxnSpPr>
        <xdr:cNvPr id="142" name="直線コネクタ 141"/>
        <xdr:cNvCxnSpPr/>
      </xdr:nvCxnSpPr>
      <xdr:spPr>
        <a:xfrm>
          <a:off x="14706600" y="5911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36882</xdr:rowOff>
    </xdr:from>
    <xdr:ext cx="469744" cy="259045"/>
    <xdr:sp macro="" textlink="">
      <xdr:nvSpPr>
        <xdr:cNvPr id="143" name="債務償還比率最大値テキスト"/>
        <xdr:cNvSpPr txBox="1"/>
      </xdr:nvSpPr>
      <xdr:spPr>
        <a:xfrm>
          <a:off x="14846300" y="4323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90205</xdr:rowOff>
    </xdr:from>
    <xdr:to>
      <xdr:col>76</xdr:col>
      <xdr:colOff>111125</xdr:colOff>
      <xdr:row>26</xdr:row>
      <xdr:rowOff>90205</xdr:rowOff>
    </xdr:to>
    <xdr:cxnSp macro="">
      <xdr:nvCxnSpPr>
        <xdr:cNvPr id="144" name="直線コネクタ 143"/>
        <xdr:cNvCxnSpPr/>
      </xdr:nvCxnSpPr>
      <xdr:spPr>
        <a:xfrm>
          <a:off x="14706600" y="4547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158788</xdr:rowOff>
    </xdr:from>
    <xdr:ext cx="469744" cy="259045"/>
    <xdr:sp macro="" textlink="">
      <xdr:nvSpPr>
        <xdr:cNvPr id="145" name="債務償還比率平均値テキスト"/>
        <xdr:cNvSpPr txBox="1"/>
      </xdr:nvSpPr>
      <xdr:spPr>
        <a:xfrm>
          <a:off x="14846300" y="4959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8911</xdr:rowOff>
    </xdr:from>
    <xdr:to>
      <xdr:col>76</xdr:col>
      <xdr:colOff>73025</xdr:colOff>
      <xdr:row>29</xdr:row>
      <xdr:rowOff>110511</xdr:rowOff>
    </xdr:to>
    <xdr:sp macro="" textlink="">
      <xdr:nvSpPr>
        <xdr:cNvPr id="146" name="フローチャート: 判断 145"/>
        <xdr:cNvSpPr/>
      </xdr:nvSpPr>
      <xdr:spPr>
        <a:xfrm>
          <a:off x="14744700" y="498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5193</xdr:rowOff>
    </xdr:from>
    <xdr:to>
      <xdr:col>72</xdr:col>
      <xdr:colOff>123825</xdr:colOff>
      <xdr:row>29</xdr:row>
      <xdr:rowOff>106793</xdr:rowOff>
    </xdr:to>
    <xdr:sp macro="" textlink="">
      <xdr:nvSpPr>
        <xdr:cNvPr id="147" name="フローチャート: 判断 146"/>
        <xdr:cNvSpPr/>
      </xdr:nvSpPr>
      <xdr:spPr>
        <a:xfrm>
          <a:off x="14033500" y="4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10950</xdr:rowOff>
    </xdr:from>
    <xdr:to>
      <xdr:col>68</xdr:col>
      <xdr:colOff>123825</xdr:colOff>
      <xdr:row>29</xdr:row>
      <xdr:rowOff>112550</xdr:rowOff>
    </xdr:to>
    <xdr:sp macro="" textlink="">
      <xdr:nvSpPr>
        <xdr:cNvPr id="148" name="フローチャート: 判断 147"/>
        <xdr:cNvSpPr/>
      </xdr:nvSpPr>
      <xdr:spPr>
        <a:xfrm>
          <a:off x="13271500" y="498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147496</xdr:rowOff>
    </xdr:from>
    <xdr:to>
      <xdr:col>64</xdr:col>
      <xdr:colOff>123825</xdr:colOff>
      <xdr:row>29</xdr:row>
      <xdr:rowOff>77646</xdr:rowOff>
    </xdr:to>
    <xdr:sp macro="" textlink="">
      <xdr:nvSpPr>
        <xdr:cNvPr id="149" name="フローチャート: 判断 148"/>
        <xdr:cNvSpPr/>
      </xdr:nvSpPr>
      <xdr:spPr>
        <a:xfrm>
          <a:off x="12509500" y="494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108034</xdr:rowOff>
    </xdr:from>
    <xdr:to>
      <xdr:col>60</xdr:col>
      <xdr:colOff>123825</xdr:colOff>
      <xdr:row>29</xdr:row>
      <xdr:rowOff>38184</xdr:rowOff>
    </xdr:to>
    <xdr:sp macro="" textlink="">
      <xdr:nvSpPr>
        <xdr:cNvPr id="150" name="フローチャート: 判断 149"/>
        <xdr:cNvSpPr/>
      </xdr:nvSpPr>
      <xdr:spPr>
        <a:xfrm>
          <a:off x="11747500" y="490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1" name="テキスト ボックス 150"/>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2" name="テキスト ボックス 151"/>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3" name="テキスト ボックス 152"/>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4" name="テキスト ボックス 153"/>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5" name="テキスト ボックス 154"/>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156612</xdr:rowOff>
    </xdr:from>
    <xdr:to>
      <xdr:col>76</xdr:col>
      <xdr:colOff>73025</xdr:colOff>
      <xdr:row>29</xdr:row>
      <xdr:rowOff>86762</xdr:rowOff>
    </xdr:to>
    <xdr:sp macro="" textlink="">
      <xdr:nvSpPr>
        <xdr:cNvPr id="156" name="楕円 155"/>
        <xdr:cNvSpPr/>
      </xdr:nvSpPr>
      <xdr:spPr>
        <a:xfrm>
          <a:off x="14744700" y="495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8039</xdr:rowOff>
    </xdr:from>
    <xdr:ext cx="469744" cy="259045"/>
    <xdr:sp macro="" textlink="">
      <xdr:nvSpPr>
        <xdr:cNvPr id="157" name="債務償還比率該当値テキスト"/>
        <xdr:cNvSpPr txBox="1"/>
      </xdr:nvSpPr>
      <xdr:spPr>
        <a:xfrm>
          <a:off x="14846300" y="4808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18027</xdr:rowOff>
    </xdr:from>
    <xdr:to>
      <xdr:col>72</xdr:col>
      <xdr:colOff>123825</xdr:colOff>
      <xdr:row>29</xdr:row>
      <xdr:rowOff>119627</xdr:rowOff>
    </xdr:to>
    <xdr:sp macro="" textlink="">
      <xdr:nvSpPr>
        <xdr:cNvPr id="158" name="楕円 157"/>
        <xdr:cNvSpPr/>
      </xdr:nvSpPr>
      <xdr:spPr>
        <a:xfrm>
          <a:off x="14033500" y="499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35962</xdr:rowOff>
    </xdr:from>
    <xdr:to>
      <xdr:col>76</xdr:col>
      <xdr:colOff>22225</xdr:colOff>
      <xdr:row>29</xdr:row>
      <xdr:rowOff>68827</xdr:rowOff>
    </xdr:to>
    <xdr:cxnSp macro="">
      <xdr:nvCxnSpPr>
        <xdr:cNvPr id="159" name="直線コネクタ 158"/>
        <xdr:cNvCxnSpPr/>
      </xdr:nvCxnSpPr>
      <xdr:spPr>
        <a:xfrm flipV="1">
          <a:off x="14084300" y="5008012"/>
          <a:ext cx="711200" cy="3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141979</xdr:rowOff>
    </xdr:from>
    <xdr:to>
      <xdr:col>68</xdr:col>
      <xdr:colOff>123825</xdr:colOff>
      <xdr:row>29</xdr:row>
      <xdr:rowOff>72129</xdr:rowOff>
    </xdr:to>
    <xdr:sp macro="" textlink="">
      <xdr:nvSpPr>
        <xdr:cNvPr id="160" name="楕円 159"/>
        <xdr:cNvSpPr/>
      </xdr:nvSpPr>
      <xdr:spPr>
        <a:xfrm>
          <a:off x="13271500" y="494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21329</xdr:rowOff>
    </xdr:from>
    <xdr:to>
      <xdr:col>72</xdr:col>
      <xdr:colOff>73025</xdr:colOff>
      <xdr:row>29</xdr:row>
      <xdr:rowOff>68827</xdr:rowOff>
    </xdr:to>
    <xdr:cxnSp macro="">
      <xdr:nvCxnSpPr>
        <xdr:cNvPr id="161" name="直線コネクタ 160"/>
        <xdr:cNvCxnSpPr/>
      </xdr:nvCxnSpPr>
      <xdr:spPr>
        <a:xfrm>
          <a:off x="13322300" y="4993379"/>
          <a:ext cx="7620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9511</xdr:rowOff>
    </xdr:from>
    <xdr:to>
      <xdr:col>64</xdr:col>
      <xdr:colOff>123825</xdr:colOff>
      <xdr:row>29</xdr:row>
      <xdr:rowOff>111111</xdr:rowOff>
    </xdr:to>
    <xdr:sp macro="" textlink="">
      <xdr:nvSpPr>
        <xdr:cNvPr id="162" name="楕円 161"/>
        <xdr:cNvSpPr/>
      </xdr:nvSpPr>
      <xdr:spPr>
        <a:xfrm>
          <a:off x="12509500" y="498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21329</xdr:rowOff>
    </xdr:from>
    <xdr:to>
      <xdr:col>68</xdr:col>
      <xdr:colOff>73025</xdr:colOff>
      <xdr:row>29</xdr:row>
      <xdr:rowOff>60311</xdr:rowOff>
    </xdr:to>
    <xdr:cxnSp macro="">
      <xdr:nvCxnSpPr>
        <xdr:cNvPr id="163" name="直線コネクタ 162"/>
        <xdr:cNvCxnSpPr/>
      </xdr:nvCxnSpPr>
      <xdr:spPr>
        <a:xfrm flipV="1">
          <a:off x="12560300" y="4993379"/>
          <a:ext cx="762000" cy="38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103956</xdr:rowOff>
    </xdr:from>
    <xdr:to>
      <xdr:col>60</xdr:col>
      <xdr:colOff>123825</xdr:colOff>
      <xdr:row>29</xdr:row>
      <xdr:rowOff>34106</xdr:rowOff>
    </xdr:to>
    <xdr:sp macro="" textlink="">
      <xdr:nvSpPr>
        <xdr:cNvPr id="164" name="楕円 163"/>
        <xdr:cNvSpPr/>
      </xdr:nvSpPr>
      <xdr:spPr>
        <a:xfrm>
          <a:off x="11747500" y="490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154756</xdr:rowOff>
    </xdr:from>
    <xdr:to>
      <xdr:col>64</xdr:col>
      <xdr:colOff>73025</xdr:colOff>
      <xdr:row>29</xdr:row>
      <xdr:rowOff>60311</xdr:rowOff>
    </xdr:to>
    <xdr:cxnSp macro="">
      <xdr:nvCxnSpPr>
        <xdr:cNvPr id="165" name="直線コネクタ 164"/>
        <xdr:cNvCxnSpPr/>
      </xdr:nvCxnSpPr>
      <xdr:spPr>
        <a:xfrm>
          <a:off x="11798300" y="4955356"/>
          <a:ext cx="762000" cy="77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123320</xdr:rowOff>
    </xdr:from>
    <xdr:ext cx="469744" cy="259045"/>
    <xdr:sp macro="" textlink="">
      <xdr:nvSpPr>
        <xdr:cNvPr id="166" name="n_1aveValue債務償還比率"/>
        <xdr:cNvSpPr txBox="1"/>
      </xdr:nvSpPr>
      <xdr:spPr>
        <a:xfrm>
          <a:off x="13836727" y="4752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103677</xdr:rowOff>
    </xdr:from>
    <xdr:ext cx="469744" cy="259045"/>
    <xdr:sp macro="" textlink="">
      <xdr:nvSpPr>
        <xdr:cNvPr id="167" name="n_2aveValue債務償還比率"/>
        <xdr:cNvSpPr txBox="1"/>
      </xdr:nvSpPr>
      <xdr:spPr>
        <a:xfrm>
          <a:off x="13087427" y="507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94173</xdr:rowOff>
    </xdr:from>
    <xdr:ext cx="469744" cy="259045"/>
    <xdr:sp macro="" textlink="">
      <xdr:nvSpPr>
        <xdr:cNvPr id="168" name="n_3aveValue債務償還比率"/>
        <xdr:cNvSpPr txBox="1"/>
      </xdr:nvSpPr>
      <xdr:spPr>
        <a:xfrm>
          <a:off x="12325427" y="4723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29311</xdr:rowOff>
    </xdr:from>
    <xdr:ext cx="469744" cy="259045"/>
    <xdr:sp macro="" textlink="">
      <xdr:nvSpPr>
        <xdr:cNvPr id="169" name="n_4aveValue債務償還比率"/>
        <xdr:cNvSpPr txBox="1"/>
      </xdr:nvSpPr>
      <xdr:spPr>
        <a:xfrm>
          <a:off x="11563427" y="500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110754</xdr:rowOff>
    </xdr:from>
    <xdr:ext cx="469744" cy="259045"/>
    <xdr:sp macro="" textlink="">
      <xdr:nvSpPr>
        <xdr:cNvPr id="170" name="n_1mainValue債務償還比率"/>
        <xdr:cNvSpPr txBox="1"/>
      </xdr:nvSpPr>
      <xdr:spPr>
        <a:xfrm>
          <a:off x="13836727" y="5082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88656</xdr:rowOff>
    </xdr:from>
    <xdr:ext cx="469744" cy="259045"/>
    <xdr:sp macro="" textlink="">
      <xdr:nvSpPr>
        <xdr:cNvPr id="171" name="n_2mainValue債務償還比率"/>
        <xdr:cNvSpPr txBox="1"/>
      </xdr:nvSpPr>
      <xdr:spPr>
        <a:xfrm>
          <a:off x="13087427" y="4717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102238</xdr:rowOff>
    </xdr:from>
    <xdr:ext cx="469744" cy="259045"/>
    <xdr:sp macro="" textlink="">
      <xdr:nvSpPr>
        <xdr:cNvPr id="172" name="n_3mainValue債務償還比率"/>
        <xdr:cNvSpPr txBox="1"/>
      </xdr:nvSpPr>
      <xdr:spPr>
        <a:xfrm>
          <a:off x="12325427" y="507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50633</xdr:rowOff>
    </xdr:from>
    <xdr:ext cx="469744" cy="259045"/>
    <xdr:sp macro="" textlink="">
      <xdr:nvSpPr>
        <xdr:cNvPr id="173" name="n_4mainValue債務償還比率"/>
        <xdr:cNvSpPr txBox="1"/>
      </xdr:nvSpPr>
      <xdr:spPr>
        <a:xfrm>
          <a:off x="11563427" y="467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4" name="正方形/長方形 173"/>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5" name="正方形/長方形 174"/>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6" name="テキスト ボックス 175"/>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7" name="テキスト ボックス 176"/>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8" name="テキスト ボックス 177"/>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9" name="テキスト ボックス 178"/>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滋賀県米原市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38,937
38,358
250.39
21,447,152
20,413,023
794,243
12,538,857
24,029,816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148590</xdr:rowOff>
    </xdr:from>
    <xdr:to>
      <xdr:col>24</xdr:col>
      <xdr:colOff>62865</xdr:colOff>
      <xdr:row>41</xdr:row>
      <xdr:rowOff>62865</xdr:rowOff>
    </xdr:to>
    <xdr:cxnSp macro="">
      <xdr:nvCxnSpPr>
        <xdr:cNvPr id="57" name="直線コネクタ 56"/>
        <xdr:cNvCxnSpPr/>
      </xdr:nvCxnSpPr>
      <xdr:spPr>
        <a:xfrm flipV="1">
          <a:off x="4634865" y="563499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66692</xdr:rowOff>
    </xdr:from>
    <xdr:ext cx="405111" cy="259045"/>
    <xdr:sp macro="" textlink="">
      <xdr:nvSpPr>
        <xdr:cNvPr id="58" name="【道路】&#10;有形固定資産減価償却率最小値テキスト"/>
        <xdr:cNvSpPr txBox="1"/>
      </xdr:nvSpPr>
      <xdr:spPr>
        <a:xfrm>
          <a:off x="4673600" y="709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62865</xdr:rowOff>
    </xdr:from>
    <xdr:to>
      <xdr:col>24</xdr:col>
      <xdr:colOff>152400</xdr:colOff>
      <xdr:row>41</xdr:row>
      <xdr:rowOff>62865</xdr:rowOff>
    </xdr:to>
    <xdr:cxnSp macro="">
      <xdr:nvCxnSpPr>
        <xdr:cNvPr id="59" name="直線コネクタ 58"/>
        <xdr:cNvCxnSpPr/>
      </xdr:nvCxnSpPr>
      <xdr:spPr>
        <a:xfrm>
          <a:off x="4546600" y="709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95267</xdr:rowOff>
    </xdr:from>
    <xdr:ext cx="405111" cy="259045"/>
    <xdr:sp macro="" textlink="">
      <xdr:nvSpPr>
        <xdr:cNvPr id="60" name="【道路】&#10;有形固定資産減価償却率最大値テキスト"/>
        <xdr:cNvSpPr txBox="1"/>
      </xdr:nvSpPr>
      <xdr:spPr>
        <a:xfrm>
          <a:off x="46736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148590</xdr:rowOff>
    </xdr:from>
    <xdr:to>
      <xdr:col>24</xdr:col>
      <xdr:colOff>152400</xdr:colOff>
      <xdr:row>32</xdr:row>
      <xdr:rowOff>148590</xdr:rowOff>
    </xdr:to>
    <xdr:cxnSp macro="">
      <xdr:nvCxnSpPr>
        <xdr:cNvPr id="61" name="直線コネクタ 60"/>
        <xdr:cNvCxnSpPr/>
      </xdr:nvCxnSpPr>
      <xdr:spPr>
        <a:xfrm>
          <a:off x="4546600"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95267</xdr:rowOff>
    </xdr:from>
    <xdr:ext cx="405111" cy="259045"/>
    <xdr:sp macro="" textlink="">
      <xdr:nvSpPr>
        <xdr:cNvPr id="62" name="【道路】&#10;有形固定資産減価償却率平均値テキスト"/>
        <xdr:cNvSpPr txBox="1"/>
      </xdr:nvSpPr>
      <xdr:spPr>
        <a:xfrm>
          <a:off x="4673600" y="643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116840</xdr:rowOff>
    </xdr:from>
    <xdr:to>
      <xdr:col>24</xdr:col>
      <xdr:colOff>114300</xdr:colOff>
      <xdr:row>38</xdr:row>
      <xdr:rowOff>46990</xdr:rowOff>
    </xdr:to>
    <xdr:sp macro="" textlink="">
      <xdr:nvSpPr>
        <xdr:cNvPr id="63" name="フローチャート: 判断 62"/>
        <xdr:cNvSpPr/>
      </xdr:nvSpPr>
      <xdr:spPr>
        <a:xfrm>
          <a:off x="4584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67310</xdr:rowOff>
    </xdr:from>
    <xdr:to>
      <xdr:col>20</xdr:col>
      <xdr:colOff>38100</xdr:colOff>
      <xdr:row>37</xdr:row>
      <xdr:rowOff>168910</xdr:rowOff>
    </xdr:to>
    <xdr:sp macro="" textlink="">
      <xdr:nvSpPr>
        <xdr:cNvPr id="64" name="フローチャート: 判断 63"/>
        <xdr:cNvSpPr/>
      </xdr:nvSpPr>
      <xdr:spPr>
        <a:xfrm>
          <a:off x="3746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42545</xdr:rowOff>
    </xdr:from>
    <xdr:to>
      <xdr:col>15</xdr:col>
      <xdr:colOff>101600</xdr:colOff>
      <xdr:row>37</xdr:row>
      <xdr:rowOff>144145</xdr:rowOff>
    </xdr:to>
    <xdr:sp macro="" textlink="">
      <xdr:nvSpPr>
        <xdr:cNvPr id="65" name="フローチャート: 判断 64"/>
        <xdr:cNvSpPr/>
      </xdr:nvSpPr>
      <xdr:spPr>
        <a:xfrm>
          <a:off x="2857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xdr:rowOff>
    </xdr:from>
    <xdr:to>
      <xdr:col>10</xdr:col>
      <xdr:colOff>165100</xdr:colOff>
      <xdr:row>37</xdr:row>
      <xdr:rowOff>109855</xdr:rowOff>
    </xdr:to>
    <xdr:sp macro="" textlink="">
      <xdr:nvSpPr>
        <xdr:cNvPr id="66" name="フローチャート: 判断 65"/>
        <xdr:cNvSpPr/>
      </xdr:nvSpPr>
      <xdr:spPr>
        <a:xfrm>
          <a:off x="1968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114935</xdr:rowOff>
    </xdr:from>
    <xdr:to>
      <xdr:col>6</xdr:col>
      <xdr:colOff>38100</xdr:colOff>
      <xdr:row>37</xdr:row>
      <xdr:rowOff>45085</xdr:rowOff>
    </xdr:to>
    <xdr:sp macro="" textlink="">
      <xdr:nvSpPr>
        <xdr:cNvPr id="67" name="フローチャート: 判断 66"/>
        <xdr:cNvSpPr/>
      </xdr:nvSpPr>
      <xdr:spPr>
        <a:xfrm>
          <a:off x="1079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80645</xdr:rowOff>
    </xdr:from>
    <xdr:to>
      <xdr:col>24</xdr:col>
      <xdr:colOff>114300</xdr:colOff>
      <xdr:row>37</xdr:row>
      <xdr:rowOff>10795</xdr:rowOff>
    </xdr:to>
    <xdr:sp macro="" textlink="">
      <xdr:nvSpPr>
        <xdr:cNvPr id="73" name="楕円 72"/>
        <xdr:cNvSpPr/>
      </xdr:nvSpPr>
      <xdr:spPr>
        <a:xfrm>
          <a:off x="45847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103522</xdr:rowOff>
    </xdr:from>
    <xdr:ext cx="405111" cy="259045"/>
    <xdr:sp macro="" textlink="">
      <xdr:nvSpPr>
        <xdr:cNvPr id="74" name="【道路】&#10;有形固定資産減価償却率該当値テキスト"/>
        <xdr:cNvSpPr txBox="1"/>
      </xdr:nvSpPr>
      <xdr:spPr>
        <a:xfrm>
          <a:off x="4673600"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71120</xdr:rowOff>
    </xdr:from>
    <xdr:to>
      <xdr:col>20</xdr:col>
      <xdr:colOff>38100</xdr:colOff>
      <xdr:row>37</xdr:row>
      <xdr:rowOff>1270</xdr:rowOff>
    </xdr:to>
    <xdr:sp macro="" textlink="">
      <xdr:nvSpPr>
        <xdr:cNvPr id="75" name="楕円 74"/>
        <xdr:cNvSpPr/>
      </xdr:nvSpPr>
      <xdr:spPr>
        <a:xfrm>
          <a:off x="3746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121920</xdr:rowOff>
    </xdr:from>
    <xdr:to>
      <xdr:col>24</xdr:col>
      <xdr:colOff>63500</xdr:colOff>
      <xdr:row>36</xdr:row>
      <xdr:rowOff>131445</xdr:rowOff>
    </xdr:to>
    <xdr:cxnSp macro="">
      <xdr:nvCxnSpPr>
        <xdr:cNvPr id="76" name="直線コネクタ 75"/>
        <xdr:cNvCxnSpPr/>
      </xdr:nvCxnSpPr>
      <xdr:spPr>
        <a:xfrm>
          <a:off x="3797300" y="629412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48260</xdr:rowOff>
    </xdr:from>
    <xdr:to>
      <xdr:col>15</xdr:col>
      <xdr:colOff>101600</xdr:colOff>
      <xdr:row>36</xdr:row>
      <xdr:rowOff>149860</xdr:rowOff>
    </xdr:to>
    <xdr:sp macro="" textlink="">
      <xdr:nvSpPr>
        <xdr:cNvPr id="77" name="楕円 76"/>
        <xdr:cNvSpPr/>
      </xdr:nvSpPr>
      <xdr:spPr>
        <a:xfrm>
          <a:off x="2857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99060</xdr:rowOff>
    </xdr:from>
    <xdr:to>
      <xdr:col>19</xdr:col>
      <xdr:colOff>177800</xdr:colOff>
      <xdr:row>36</xdr:row>
      <xdr:rowOff>121920</xdr:rowOff>
    </xdr:to>
    <xdr:cxnSp macro="">
      <xdr:nvCxnSpPr>
        <xdr:cNvPr id="78" name="直線コネクタ 77"/>
        <xdr:cNvCxnSpPr/>
      </xdr:nvCxnSpPr>
      <xdr:spPr>
        <a:xfrm>
          <a:off x="2908300" y="6271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46355</xdr:rowOff>
    </xdr:from>
    <xdr:to>
      <xdr:col>10</xdr:col>
      <xdr:colOff>165100</xdr:colOff>
      <xdr:row>36</xdr:row>
      <xdr:rowOff>147955</xdr:rowOff>
    </xdr:to>
    <xdr:sp macro="" textlink="">
      <xdr:nvSpPr>
        <xdr:cNvPr id="79" name="楕円 78"/>
        <xdr:cNvSpPr/>
      </xdr:nvSpPr>
      <xdr:spPr>
        <a:xfrm>
          <a:off x="1968500" y="62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97155</xdr:rowOff>
    </xdr:from>
    <xdr:to>
      <xdr:col>15</xdr:col>
      <xdr:colOff>50800</xdr:colOff>
      <xdr:row>36</xdr:row>
      <xdr:rowOff>99060</xdr:rowOff>
    </xdr:to>
    <xdr:cxnSp macro="">
      <xdr:nvCxnSpPr>
        <xdr:cNvPr id="80" name="直線コネクタ 79"/>
        <xdr:cNvCxnSpPr/>
      </xdr:nvCxnSpPr>
      <xdr:spPr>
        <a:xfrm>
          <a:off x="2019300" y="626935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34925</xdr:rowOff>
    </xdr:from>
    <xdr:to>
      <xdr:col>6</xdr:col>
      <xdr:colOff>38100</xdr:colOff>
      <xdr:row>36</xdr:row>
      <xdr:rowOff>136525</xdr:rowOff>
    </xdr:to>
    <xdr:sp macro="" textlink="">
      <xdr:nvSpPr>
        <xdr:cNvPr id="81" name="楕円 80"/>
        <xdr:cNvSpPr/>
      </xdr:nvSpPr>
      <xdr:spPr>
        <a:xfrm>
          <a:off x="10795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85725</xdr:rowOff>
    </xdr:from>
    <xdr:to>
      <xdr:col>10</xdr:col>
      <xdr:colOff>114300</xdr:colOff>
      <xdr:row>36</xdr:row>
      <xdr:rowOff>97155</xdr:rowOff>
    </xdr:to>
    <xdr:cxnSp macro="">
      <xdr:nvCxnSpPr>
        <xdr:cNvPr id="82" name="直線コネクタ 81"/>
        <xdr:cNvCxnSpPr/>
      </xdr:nvCxnSpPr>
      <xdr:spPr>
        <a:xfrm>
          <a:off x="1130300" y="62579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160037</xdr:rowOff>
    </xdr:from>
    <xdr:ext cx="405111" cy="259045"/>
    <xdr:sp macro="" textlink="">
      <xdr:nvSpPr>
        <xdr:cNvPr id="83" name="n_1aveValue【道路】&#10;有形固定資産減価償却率"/>
        <xdr:cNvSpPr txBox="1"/>
      </xdr:nvSpPr>
      <xdr:spPr>
        <a:xfrm>
          <a:off x="35820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135272</xdr:rowOff>
    </xdr:from>
    <xdr:ext cx="405111" cy="259045"/>
    <xdr:sp macro="" textlink="">
      <xdr:nvSpPr>
        <xdr:cNvPr id="84" name="n_2aveValue【道路】&#10;有形固定資産減価償却率"/>
        <xdr:cNvSpPr txBox="1"/>
      </xdr:nvSpPr>
      <xdr:spPr>
        <a:xfrm>
          <a:off x="27057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100982</xdr:rowOff>
    </xdr:from>
    <xdr:ext cx="405111" cy="259045"/>
    <xdr:sp macro="" textlink="">
      <xdr:nvSpPr>
        <xdr:cNvPr id="85" name="n_3aveValue【道路】&#10;有形固定資産減価償却率"/>
        <xdr:cNvSpPr txBox="1"/>
      </xdr:nvSpPr>
      <xdr:spPr>
        <a:xfrm>
          <a:off x="1816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36212</xdr:rowOff>
    </xdr:from>
    <xdr:ext cx="405111" cy="259045"/>
    <xdr:sp macro="" textlink="">
      <xdr:nvSpPr>
        <xdr:cNvPr id="86" name="n_4aveValue【道路】&#10;有形固定資産減価償却率"/>
        <xdr:cNvSpPr txBox="1"/>
      </xdr:nvSpPr>
      <xdr:spPr>
        <a:xfrm>
          <a:off x="92774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17797</xdr:rowOff>
    </xdr:from>
    <xdr:ext cx="405111" cy="259045"/>
    <xdr:sp macro="" textlink="">
      <xdr:nvSpPr>
        <xdr:cNvPr id="87" name="n_1mainValue【道路】&#10;有形固定資産減価償却率"/>
        <xdr:cNvSpPr txBox="1"/>
      </xdr:nvSpPr>
      <xdr:spPr>
        <a:xfrm>
          <a:off x="35820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166387</xdr:rowOff>
    </xdr:from>
    <xdr:ext cx="405111" cy="259045"/>
    <xdr:sp macro="" textlink="">
      <xdr:nvSpPr>
        <xdr:cNvPr id="88" name="n_2mainValue【道路】&#10;有形固定資産減価償却率"/>
        <xdr:cNvSpPr txBox="1"/>
      </xdr:nvSpPr>
      <xdr:spPr>
        <a:xfrm>
          <a:off x="27057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164482</xdr:rowOff>
    </xdr:from>
    <xdr:ext cx="405111" cy="259045"/>
    <xdr:sp macro="" textlink="">
      <xdr:nvSpPr>
        <xdr:cNvPr id="89" name="n_3mainValue【道路】&#10;有形固定資産減価償却率"/>
        <xdr:cNvSpPr txBox="1"/>
      </xdr:nvSpPr>
      <xdr:spPr>
        <a:xfrm>
          <a:off x="1816744" y="59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153052</xdr:rowOff>
    </xdr:from>
    <xdr:ext cx="405111" cy="259045"/>
    <xdr:sp macro="" textlink="">
      <xdr:nvSpPr>
        <xdr:cNvPr id="90" name="n_4mainValue【道路】&#10;有形固定資産減価償却率"/>
        <xdr:cNvSpPr txBox="1"/>
      </xdr:nvSpPr>
      <xdr:spPr>
        <a:xfrm>
          <a:off x="927744" y="598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66065</xdr:rowOff>
    </xdr:from>
    <xdr:to>
      <xdr:col>54</xdr:col>
      <xdr:colOff>189865</xdr:colOff>
      <xdr:row>41</xdr:row>
      <xdr:rowOff>54711</xdr:rowOff>
    </xdr:to>
    <xdr:cxnSp macro="">
      <xdr:nvCxnSpPr>
        <xdr:cNvPr id="114" name="直線コネクタ 113"/>
        <xdr:cNvCxnSpPr/>
      </xdr:nvCxnSpPr>
      <xdr:spPr>
        <a:xfrm flipV="1">
          <a:off x="10476865" y="5723915"/>
          <a:ext cx="0" cy="1360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58538</xdr:rowOff>
    </xdr:from>
    <xdr:ext cx="469744" cy="259045"/>
    <xdr:sp macro="" textlink="">
      <xdr:nvSpPr>
        <xdr:cNvPr id="115" name="【道路】&#10;一人当たり延長最小値テキスト"/>
        <xdr:cNvSpPr txBox="1"/>
      </xdr:nvSpPr>
      <xdr:spPr>
        <a:xfrm>
          <a:off x="10515600" y="7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54711</xdr:rowOff>
    </xdr:from>
    <xdr:to>
      <xdr:col>55</xdr:col>
      <xdr:colOff>88900</xdr:colOff>
      <xdr:row>41</xdr:row>
      <xdr:rowOff>54711</xdr:rowOff>
    </xdr:to>
    <xdr:cxnSp macro="">
      <xdr:nvCxnSpPr>
        <xdr:cNvPr id="116" name="直線コネクタ 115"/>
        <xdr:cNvCxnSpPr/>
      </xdr:nvCxnSpPr>
      <xdr:spPr>
        <a:xfrm>
          <a:off x="10388600" y="7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12742</xdr:rowOff>
    </xdr:from>
    <xdr:ext cx="534377" cy="259045"/>
    <xdr:sp macro="" textlink="">
      <xdr:nvSpPr>
        <xdr:cNvPr id="117" name="【道路】&#10;一人当たり延長最大値テキスト"/>
        <xdr:cNvSpPr txBox="1"/>
      </xdr:nvSpPr>
      <xdr:spPr>
        <a:xfrm>
          <a:off x="10515600" y="549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66065</xdr:rowOff>
    </xdr:from>
    <xdr:to>
      <xdr:col>55</xdr:col>
      <xdr:colOff>88900</xdr:colOff>
      <xdr:row>33</xdr:row>
      <xdr:rowOff>66065</xdr:rowOff>
    </xdr:to>
    <xdr:cxnSp macro="">
      <xdr:nvCxnSpPr>
        <xdr:cNvPr id="118" name="直線コネクタ 117"/>
        <xdr:cNvCxnSpPr/>
      </xdr:nvCxnSpPr>
      <xdr:spPr>
        <a:xfrm>
          <a:off x="10388600" y="5723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37888</xdr:rowOff>
    </xdr:from>
    <xdr:ext cx="534377" cy="259045"/>
    <xdr:sp macro="" textlink="">
      <xdr:nvSpPr>
        <xdr:cNvPr id="119" name="【道路】&#10;一人当たり延長平均値テキスト"/>
        <xdr:cNvSpPr txBox="1"/>
      </xdr:nvSpPr>
      <xdr:spPr>
        <a:xfrm>
          <a:off x="10515600" y="6552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59461</xdr:rowOff>
    </xdr:from>
    <xdr:to>
      <xdr:col>55</xdr:col>
      <xdr:colOff>50800</xdr:colOff>
      <xdr:row>38</xdr:row>
      <xdr:rowOff>161061</xdr:rowOff>
    </xdr:to>
    <xdr:sp macro="" textlink="">
      <xdr:nvSpPr>
        <xdr:cNvPr id="120" name="フローチャート: 判断 119"/>
        <xdr:cNvSpPr/>
      </xdr:nvSpPr>
      <xdr:spPr>
        <a:xfrm>
          <a:off x="10426700" y="657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60071</xdr:rowOff>
    </xdr:from>
    <xdr:to>
      <xdr:col>50</xdr:col>
      <xdr:colOff>165100</xdr:colOff>
      <xdr:row>38</xdr:row>
      <xdr:rowOff>161671</xdr:rowOff>
    </xdr:to>
    <xdr:sp macro="" textlink="">
      <xdr:nvSpPr>
        <xdr:cNvPr id="121" name="フローチャート: 判断 120"/>
        <xdr:cNvSpPr/>
      </xdr:nvSpPr>
      <xdr:spPr>
        <a:xfrm>
          <a:off x="9588500" y="657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54204</xdr:rowOff>
    </xdr:from>
    <xdr:to>
      <xdr:col>46</xdr:col>
      <xdr:colOff>38100</xdr:colOff>
      <xdr:row>38</xdr:row>
      <xdr:rowOff>155804</xdr:rowOff>
    </xdr:to>
    <xdr:sp macro="" textlink="">
      <xdr:nvSpPr>
        <xdr:cNvPr id="122" name="フローチャート: 判断 121"/>
        <xdr:cNvSpPr/>
      </xdr:nvSpPr>
      <xdr:spPr>
        <a:xfrm>
          <a:off x="8699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44145</xdr:rowOff>
    </xdr:from>
    <xdr:to>
      <xdr:col>41</xdr:col>
      <xdr:colOff>101600</xdr:colOff>
      <xdr:row>38</xdr:row>
      <xdr:rowOff>145745</xdr:rowOff>
    </xdr:to>
    <xdr:sp macro="" textlink="">
      <xdr:nvSpPr>
        <xdr:cNvPr id="123" name="フローチャート: 判断 122"/>
        <xdr:cNvSpPr/>
      </xdr:nvSpPr>
      <xdr:spPr>
        <a:xfrm>
          <a:off x="7810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40374</xdr:rowOff>
    </xdr:from>
    <xdr:to>
      <xdr:col>36</xdr:col>
      <xdr:colOff>165100</xdr:colOff>
      <xdr:row>38</xdr:row>
      <xdr:rowOff>141974</xdr:rowOff>
    </xdr:to>
    <xdr:sp macro="" textlink="">
      <xdr:nvSpPr>
        <xdr:cNvPr id="124" name="フローチャート: 判断 123"/>
        <xdr:cNvSpPr/>
      </xdr:nvSpPr>
      <xdr:spPr>
        <a:xfrm>
          <a:off x="6921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11532</xdr:rowOff>
    </xdr:from>
    <xdr:to>
      <xdr:col>55</xdr:col>
      <xdr:colOff>50800</xdr:colOff>
      <xdr:row>38</xdr:row>
      <xdr:rowOff>113132</xdr:rowOff>
    </xdr:to>
    <xdr:sp macro="" textlink="">
      <xdr:nvSpPr>
        <xdr:cNvPr id="130" name="楕円 129"/>
        <xdr:cNvSpPr/>
      </xdr:nvSpPr>
      <xdr:spPr>
        <a:xfrm>
          <a:off x="10426700" y="652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34408</xdr:rowOff>
    </xdr:from>
    <xdr:ext cx="534377" cy="259045"/>
    <xdr:sp macro="" textlink="">
      <xdr:nvSpPr>
        <xdr:cNvPr id="131" name="【道路】&#10;一人当たり延長該当値テキスト"/>
        <xdr:cNvSpPr txBox="1"/>
      </xdr:nvSpPr>
      <xdr:spPr>
        <a:xfrm>
          <a:off x="10515600" y="637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19876</xdr:rowOff>
    </xdr:from>
    <xdr:to>
      <xdr:col>50</xdr:col>
      <xdr:colOff>165100</xdr:colOff>
      <xdr:row>38</xdr:row>
      <xdr:rowOff>121476</xdr:rowOff>
    </xdr:to>
    <xdr:sp macro="" textlink="">
      <xdr:nvSpPr>
        <xdr:cNvPr id="132" name="楕円 131"/>
        <xdr:cNvSpPr/>
      </xdr:nvSpPr>
      <xdr:spPr>
        <a:xfrm>
          <a:off x="9588500" y="653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62332</xdr:rowOff>
    </xdr:from>
    <xdr:to>
      <xdr:col>55</xdr:col>
      <xdr:colOff>0</xdr:colOff>
      <xdr:row>38</xdr:row>
      <xdr:rowOff>70676</xdr:rowOff>
    </xdr:to>
    <xdr:cxnSp macro="">
      <xdr:nvCxnSpPr>
        <xdr:cNvPr id="133" name="直線コネクタ 132"/>
        <xdr:cNvCxnSpPr/>
      </xdr:nvCxnSpPr>
      <xdr:spPr>
        <a:xfrm flipV="1">
          <a:off x="9639300" y="6577432"/>
          <a:ext cx="8382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27686</xdr:rowOff>
    </xdr:from>
    <xdr:to>
      <xdr:col>46</xdr:col>
      <xdr:colOff>38100</xdr:colOff>
      <xdr:row>38</xdr:row>
      <xdr:rowOff>129286</xdr:rowOff>
    </xdr:to>
    <xdr:sp macro="" textlink="">
      <xdr:nvSpPr>
        <xdr:cNvPr id="134" name="楕円 133"/>
        <xdr:cNvSpPr/>
      </xdr:nvSpPr>
      <xdr:spPr>
        <a:xfrm>
          <a:off x="8699500" y="654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70676</xdr:rowOff>
    </xdr:from>
    <xdr:to>
      <xdr:col>50</xdr:col>
      <xdr:colOff>114300</xdr:colOff>
      <xdr:row>38</xdr:row>
      <xdr:rowOff>78486</xdr:rowOff>
    </xdr:to>
    <xdr:cxnSp macro="">
      <xdr:nvCxnSpPr>
        <xdr:cNvPr id="135" name="直線コネクタ 134"/>
        <xdr:cNvCxnSpPr/>
      </xdr:nvCxnSpPr>
      <xdr:spPr>
        <a:xfrm flipV="1">
          <a:off x="8750300" y="6585776"/>
          <a:ext cx="8890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30582</xdr:rowOff>
    </xdr:from>
    <xdr:to>
      <xdr:col>41</xdr:col>
      <xdr:colOff>101600</xdr:colOff>
      <xdr:row>38</xdr:row>
      <xdr:rowOff>132182</xdr:rowOff>
    </xdr:to>
    <xdr:sp macro="" textlink="">
      <xdr:nvSpPr>
        <xdr:cNvPr id="136" name="楕円 135"/>
        <xdr:cNvSpPr/>
      </xdr:nvSpPr>
      <xdr:spPr>
        <a:xfrm>
          <a:off x="7810500" y="654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78486</xdr:rowOff>
    </xdr:from>
    <xdr:to>
      <xdr:col>45</xdr:col>
      <xdr:colOff>177800</xdr:colOff>
      <xdr:row>38</xdr:row>
      <xdr:rowOff>81382</xdr:rowOff>
    </xdr:to>
    <xdr:cxnSp macro="">
      <xdr:nvCxnSpPr>
        <xdr:cNvPr id="137" name="直線コネクタ 136"/>
        <xdr:cNvCxnSpPr/>
      </xdr:nvCxnSpPr>
      <xdr:spPr>
        <a:xfrm flipV="1">
          <a:off x="7861300" y="6593586"/>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41935</xdr:rowOff>
    </xdr:from>
    <xdr:to>
      <xdr:col>36</xdr:col>
      <xdr:colOff>165100</xdr:colOff>
      <xdr:row>38</xdr:row>
      <xdr:rowOff>143535</xdr:rowOff>
    </xdr:to>
    <xdr:sp macro="" textlink="">
      <xdr:nvSpPr>
        <xdr:cNvPr id="138" name="楕円 137"/>
        <xdr:cNvSpPr/>
      </xdr:nvSpPr>
      <xdr:spPr>
        <a:xfrm>
          <a:off x="6921500" y="655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81382</xdr:rowOff>
    </xdr:from>
    <xdr:to>
      <xdr:col>41</xdr:col>
      <xdr:colOff>50800</xdr:colOff>
      <xdr:row>38</xdr:row>
      <xdr:rowOff>92735</xdr:rowOff>
    </xdr:to>
    <xdr:cxnSp macro="">
      <xdr:nvCxnSpPr>
        <xdr:cNvPr id="139" name="直線コネクタ 138"/>
        <xdr:cNvCxnSpPr/>
      </xdr:nvCxnSpPr>
      <xdr:spPr>
        <a:xfrm flipV="1">
          <a:off x="6972300" y="6596482"/>
          <a:ext cx="889000" cy="1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152798</xdr:rowOff>
    </xdr:from>
    <xdr:ext cx="534377" cy="259045"/>
    <xdr:sp macro="" textlink="">
      <xdr:nvSpPr>
        <xdr:cNvPr id="140" name="n_1aveValue【道路】&#10;一人当たり延長"/>
        <xdr:cNvSpPr txBox="1"/>
      </xdr:nvSpPr>
      <xdr:spPr>
        <a:xfrm>
          <a:off x="9359411" y="666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146931</xdr:rowOff>
    </xdr:from>
    <xdr:ext cx="534377" cy="259045"/>
    <xdr:sp macro="" textlink="">
      <xdr:nvSpPr>
        <xdr:cNvPr id="141" name="n_2aveValue【道路】&#10;一人当たり延長"/>
        <xdr:cNvSpPr txBox="1"/>
      </xdr:nvSpPr>
      <xdr:spPr>
        <a:xfrm>
          <a:off x="8483111" y="666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136872</xdr:rowOff>
    </xdr:from>
    <xdr:ext cx="534377" cy="259045"/>
    <xdr:sp macro="" textlink="">
      <xdr:nvSpPr>
        <xdr:cNvPr id="142" name="n_3aveValue【道路】&#10;一人当たり延長"/>
        <xdr:cNvSpPr txBox="1"/>
      </xdr:nvSpPr>
      <xdr:spPr>
        <a:xfrm>
          <a:off x="7594111" y="66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158500</xdr:rowOff>
    </xdr:from>
    <xdr:ext cx="534377" cy="259045"/>
    <xdr:sp macro="" textlink="">
      <xdr:nvSpPr>
        <xdr:cNvPr id="143" name="n_4aveValue【道路】&#10;一人当たり延長"/>
        <xdr:cNvSpPr txBox="1"/>
      </xdr:nvSpPr>
      <xdr:spPr>
        <a:xfrm>
          <a:off x="6705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138003</xdr:rowOff>
    </xdr:from>
    <xdr:ext cx="534377" cy="259045"/>
    <xdr:sp macro="" textlink="">
      <xdr:nvSpPr>
        <xdr:cNvPr id="144" name="n_1mainValue【道路】&#10;一人当たり延長"/>
        <xdr:cNvSpPr txBox="1"/>
      </xdr:nvSpPr>
      <xdr:spPr>
        <a:xfrm>
          <a:off x="9359411" y="6310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145813</xdr:rowOff>
    </xdr:from>
    <xdr:ext cx="534377" cy="259045"/>
    <xdr:sp macro="" textlink="">
      <xdr:nvSpPr>
        <xdr:cNvPr id="145" name="n_2mainValue【道路】&#10;一人当たり延長"/>
        <xdr:cNvSpPr txBox="1"/>
      </xdr:nvSpPr>
      <xdr:spPr>
        <a:xfrm>
          <a:off x="8483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148708</xdr:rowOff>
    </xdr:from>
    <xdr:ext cx="534377" cy="259045"/>
    <xdr:sp macro="" textlink="">
      <xdr:nvSpPr>
        <xdr:cNvPr id="146" name="n_3mainValue【道路】&#10;一人当たり延長"/>
        <xdr:cNvSpPr txBox="1"/>
      </xdr:nvSpPr>
      <xdr:spPr>
        <a:xfrm>
          <a:off x="7594111" y="632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134662</xdr:rowOff>
    </xdr:from>
    <xdr:ext cx="534377" cy="259045"/>
    <xdr:sp macro="" textlink="">
      <xdr:nvSpPr>
        <xdr:cNvPr id="147" name="n_4mainValue【道路】&#10;一人当たり延長"/>
        <xdr:cNvSpPr txBox="1"/>
      </xdr:nvSpPr>
      <xdr:spPr>
        <a:xfrm>
          <a:off x="6705111" y="664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28575</xdr:rowOff>
    </xdr:from>
    <xdr:to>
      <xdr:col>24</xdr:col>
      <xdr:colOff>62865</xdr:colOff>
      <xdr:row>63</xdr:row>
      <xdr:rowOff>116205</xdr:rowOff>
    </xdr:to>
    <xdr:cxnSp macro="">
      <xdr:nvCxnSpPr>
        <xdr:cNvPr id="172" name="直線コネクタ 171"/>
        <xdr:cNvCxnSpPr/>
      </xdr:nvCxnSpPr>
      <xdr:spPr>
        <a:xfrm flipV="1">
          <a:off x="4634865" y="945832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120032</xdr:rowOff>
    </xdr:from>
    <xdr:ext cx="405111" cy="259045"/>
    <xdr:sp macro="" textlink="">
      <xdr:nvSpPr>
        <xdr:cNvPr id="173" name="【橋りょう・トンネル】&#10;有形固定資産減価償却率最小値テキスト"/>
        <xdr:cNvSpPr txBox="1"/>
      </xdr:nvSpPr>
      <xdr:spPr>
        <a:xfrm>
          <a:off x="4673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116205</xdr:rowOff>
    </xdr:from>
    <xdr:to>
      <xdr:col>24</xdr:col>
      <xdr:colOff>152400</xdr:colOff>
      <xdr:row>63</xdr:row>
      <xdr:rowOff>116205</xdr:rowOff>
    </xdr:to>
    <xdr:cxnSp macro="">
      <xdr:nvCxnSpPr>
        <xdr:cNvPr id="174" name="直線コネクタ 173"/>
        <xdr:cNvCxnSpPr/>
      </xdr:nvCxnSpPr>
      <xdr:spPr>
        <a:xfrm>
          <a:off x="4546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146702</xdr:rowOff>
    </xdr:from>
    <xdr:ext cx="405111" cy="259045"/>
    <xdr:sp macro="" textlink="">
      <xdr:nvSpPr>
        <xdr:cNvPr id="175" name="【橋りょう・トンネル】&#10;有形固定資産減価償却率最大値テキスト"/>
        <xdr:cNvSpPr txBox="1"/>
      </xdr:nvSpPr>
      <xdr:spPr>
        <a:xfrm>
          <a:off x="4673600" y="923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28575</xdr:rowOff>
    </xdr:from>
    <xdr:to>
      <xdr:col>24</xdr:col>
      <xdr:colOff>152400</xdr:colOff>
      <xdr:row>55</xdr:row>
      <xdr:rowOff>28575</xdr:rowOff>
    </xdr:to>
    <xdr:cxnSp macro="">
      <xdr:nvCxnSpPr>
        <xdr:cNvPr id="176" name="直線コネクタ 175"/>
        <xdr:cNvCxnSpPr/>
      </xdr:nvCxnSpPr>
      <xdr:spPr>
        <a:xfrm>
          <a:off x="4546600" y="945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2557</xdr:rowOff>
    </xdr:from>
    <xdr:ext cx="405111" cy="259045"/>
    <xdr:sp macro="" textlink="">
      <xdr:nvSpPr>
        <xdr:cNvPr id="177" name="【橋りょう・トンネル】&#10;有形固定資産減価償却率平均値テキスト"/>
        <xdr:cNvSpPr txBox="1"/>
      </xdr:nvSpPr>
      <xdr:spPr>
        <a:xfrm>
          <a:off x="46736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8" name="フローチャート: 判断 177"/>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133985</xdr:rowOff>
    </xdr:from>
    <xdr:to>
      <xdr:col>20</xdr:col>
      <xdr:colOff>38100</xdr:colOff>
      <xdr:row>60</xdr:row>
      <xdr:rowOff>64135</xdr:rowOff>
    </xdr:to>
    <xdr:sp macro="" textlink="">
      <xdr:nvSpPr>
        <xdr:cNvPr id="179" name="フローチャート: 判断 178"/>
        <xdr:cNvSpPr/>
      </xdr:nvSpPr>
      <xdr:spPr>
        <a:xfrm>
          <a:off x="3746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107315</xdr:rowOff>
    </xdr:from>
    <xdr:to>
      <xdr:col>15</xdr:col>
      <xdr:colOff>101600</xdr:colOff>
      <xdr:row>60</xdr:row>
      <xdr:rowOff>37465</xdr:rowOff>
    </xdr:to>
    <xdr:sp macro="" textlink="">
      <xdr:nvSpPr>
        <xdr:cNvPr id="180" name="フローチャート: 判断 179"/>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73025</xdr:rowOff>
    </xdr:from>
    <xdr:to>
      <xdr:col>10</xdr:col>
      <xdr:colOff>165100</xdr:colOff>
      <xdr:row>60</xdr:row>
      <xdr:rowOff>3175</xdr:rowOff>
    </xdr:to>
    <xdr:sp macro="" textlink="">
      <xdr:nvSpPr>
        <xdr:cNvPr id="181" name="フローチャート: 判断 180"/>
        <xdr:cNvSpPr/>
      </xdr:nvSpPr>
      <xdr:spPr>
        <a:xfrm>
          <a:off x="1968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57785</xdr:rowOff>
    </xdr:from>
    <xdr:to>
      <xdr:col>6</xdr:col>
      <xdr:colOff>38100</xdr:colOff>
      <xdr:row>59</xdr:row>
      <xdr:rowOff>159385</xdr:rowOff>
    </xdr:to>
    <xdr:sp macro="" textlink="">
      <xdr:nvSpPr>
        <xdr:cNvPr id="182" name="フローチャート: 判断 181"/>
        <xdr:cNvSpPr/>
      </xdr:nvSpPr>
      <xdr:spPr>
        <a:xfrm>
          <a:off x="1079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99695</xdr:rowOff>
    </xdr:from>
    <xdr:to>
      <xdr:col>24</xdr:col>
      <xdr:colOff>114300</xdr:colOff>
      <xdr:row>62</xdr:row>
      <xdr:rowOff>29845</xdr:rowOff>
    </xdr:to>
    <xdr:sp macro="" textlink="">
      <xdr:nvSpPr>
        <xdr:cNvPr id="188" name="楕円 187"/>
        <xdr:cNvSpPr/>
      </xdr:nvSpPr>
      <xdr:spPr>
        <a:xfrm>
          <a:off x="4584700" y="105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78122</xdr:rowOff>
    </xdr:from>
    <xdr:ext cx="405111" cy="259045"/>
    <xdr:sp macro="" textlink="">
      <xdr:nvSpPr>
        <xdr:cNvPr id="189" name="【橋りょう・トンネル】&#10;有形固定資産減価償却率該当値テキスト"/>
        <xdr:cNvSpPr txBox="1"/>
      </xdr:nvSpPr>
      <xdr:spPr>
        <a:xfrm>
          <a:off x="4673600" y="1053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74930</xdr:rowOff>
    </xdr:from>
    <xdr:to>
      <xdr:col>20</xdr:col>
      <xdr:colOff>38100</xdr:colOff>
      <xdr:row>62</xdr:row>
      <xdr:rowOff>5080</xdr:rowOff>
    </xdr:to>
    <xdr:sp macro="" textlink="">
      <xdr:nvSpPr>
        <xdr:cNvPr id="190" name="楕円 189"/>
        <xdr:cNvSpPr/>
      </xdr:nvSpPr>
      <xdr:spPr>
        <a:xfrm>
          <a:off x="3746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125730</xdr:rowOff>
    </xdr:from>
    <xdr:to>
      <xdr:col>24</xdr:col>
      <xdr:colOff>63500</xdr:colOff>
      <xdr:row>61</xdr:row>
      <xdr:rowOff>150495</xdr:rowOff>
    </xdr:to>
    <xdr:cxnSp macro="">
      <xdr:nvCxnSpPr>
        <xdr:cNvPr id="191" name="直線コネクタ 190"/>
        <xdr:cNvCxnSpPr/>
      </xdr:nvCxnSpPr>
      <xdr:spPr>
        <a:xfrm>
          <a:off x="3797300" y="1058418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57785</xdr:rowOff>
    </xdr:from>
    <xdr:to>
      <xdr:col>15</xdr:col>
      <xdr:colOff>101600</xdr:colOff>
      <xdr:row>61</xdr:row>
      <xdr:rowOff>159385</xdr:rowOff>
    </xdr:to>
    <xdr:sp macro="" textlink="">
      <xdr:nvSpPr>
        <xdr:cNvPr id="192" name="楕円 191"/>
        <xdr:cNvSpPr/>
      </xdr:nvSpPr>
      <xdr:spPr>
        <a:xfrm>
          <a:off x="2857500" y="105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108585</xdr:rowOff>
    </xdr:from>
    <xdr:to>
      <xdr:col>19</xdr:col>
      <xdr:colOff>177800</xdr:colOff>
      <xdr:row>61</xdr:row>
      <xdr:rowOff>125730</xdr:rowOff>
    </xdr:to>
    <xdr:cxnSp macro="">
      <xdr:nvCxnSpPr>
        <xdr:cNvPr id="193" name="直線コネクタ 192"/>
        <xdr:cNvCxnSpPr/>
      </xdr:nvCxnSpPr>
      <xdr:spPr>
        <a:xfrm>
          <a:off x="2908300" y="1056703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40640</xdr:rowOff>
    </xdr:from>
    <xdr:to>
      <xdr:col>10</xdr:col>
      <xdr:colOff>165100</xdr:colOff>
      <xdr:row>61</xdr:row>
      <xdr:rowOff>142240</xdr:rowOff>
    </xdr:to>
    <xdr:sp macro="" textlink="">
      <xdr:nvSpPr>
        <xdr:cNvPr id="194" name="楕円 193"/>
        <xdr:cNvSpPr/>
      </xdr:nvSpPr>
      <xdr:spPr>
        <a:xfrm>
          <a:off x="1968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91440</xdr:rowOff>
    </xdr:from>
    <xdr:to>
      <xdr:col>15</xdr:col>
      <xdr:colOff>50800</xdr:colOff>
      <xdr:row>61</xdr:row>
      <xdr:rowOff>108585</xdr:rowOff>
    </xdr:to>
    <xdr:cxnSp macro="">
      <xdr:nvCxnSpPr>
        <xdr:cNvPr id="195" name="直線コネクタ 194"/>
        <xdr:cNvCxnSpPr/>
      </xdr:nvCxnSpPr>
      <xdr:spPr>
        <a:xfrm>
          <a:off x="2019300" y="1054989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19685</xdr:rowOff>
    </xdr:from>
    <xdr:to>
      <xdr:col>6</xdr:col>
      <xdr:colOff>38100</xdr:colOff>
      <xdr:row>61</xdr:row>
      <xdr:rowOff>121285</xdr:rowOff>
    </xdr:to>
    <xdr:sp macro="" textlink="">
      <xdr:nvSpPr>
        <xdr:cNvPr id="196" name="楕円 195"/>
        <xdr:cNvSpPr/>
      </xdr:nvSpPr>
      <xdr:spPr>
        <a:xfrm>
          <a:off x="1079500" y="104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70485</xdr:rowOff>
    </xdr:from>
    <xdr:to>
      <xdr:col>10</xdr:col>
      <xdr:colOff>114300</xdr:colOff>
      <xdr:row>61</xdr:row>
      <xdr:rowOff>91440</xdr:rowOff>
    </xdr:to>
    <xdr:cxnSp macro="">
      <xdr:nvCxnSpPr>
        <xdr:cNvPr id="197" name="直線コネクタ 196"/>
        <xdr:cNvCxnSpPr/>
      </xdr:nvCxnSpPr>
      <xdr:spPr>
        <a:xfrm>
          <a:off x="1130300" y="1052893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80662</xdr:rowOff>
    </xdr:from>
    <xdr:ext cx="405111" cy="259045"/>
    <xdr:sp macro="" textlink="">
      <xdr:nvSpPr>
        <xdr:cNvPr id="198" name="n_1aveValue【橋りょう・トンネル】&#10;有形固定資産減価償却率"/>
        <xdr:cNvSpPr txBox="1"/>
      </xdr:nvSpPr>
      <xdr:spPr>
        <a:xfrm>
          <a:off x="358204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53992</xdr:rowOff>
    </xdr:from>
    <xdr:ext cx="405111" cy="259045"/>
    <xdr:sp macro="" textlink="">
      <xdr:nvSpPr>
        <xdr:cNvPr id="199" name="n_2aveValue【橋りょう・トンネル】&#10;有形固定資産減価償却率"/>
        <xdr:cNvSpPr txBox="1"/>
      </xdr:nvSpPr>
      <xdr:spPr>
        <a:xfrm>
          <a:off x="2705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19702</xdr:rowOff>
    </xdr:from>
    <xdr:ext cx="405111" cy="259045"/>
    <xdr:sp macro="" textlink="">
      <xdr:nvSpPr>
        <xdr:cNvPr id="200" name="n_3aveValue【橋りょう・トンネル】&#10;有形固定資産減価償却率"/>
        <xdr:cNvSpPr txBox="1"/>
      </xdr:nvSpPr>
      <xdr:spPr>
        <a:xfrm>
          <a:off x="1816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4462</xdr:rowOff>
    </xdr:from>
    <xdr:ext cx="405111" cy="259045"/>
    <xdr:sp macro="" textlink="">
      <xdr:nvSpPr>
        <xdr:cNvPr id="201" name="n_4aveValue【橋りょう・トンネル】&#10;有形固定資産減価償却率"/>
        <xdr:cNvSpPr txBox="1"/>
      </xdr:nvSpPr>
      <xdr:spPr>
        <a:xfrm>
          <a:off x="9277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167657</xdr:rowOff>
    </xdr:from>
    <xdr:ext cx="405111" cy="259045"/>
    <xdr:sp macro="" textlink="">
      <xdr:nvSpPr>
        <xdr:cNvPr id="202" name="n_1mainValue【橋りょう・トンネル】&#10;有形固定資産減価償却率"/>
        <xdr:cNvSpPr txBox="1"/>
      </xdr:nvSpPr>
      <xdr:spPr>
        <a:xfrm>
          <a:off x="35820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150512</xdr:rowOff>
    </xdr:from>
    <xdr:ext cx="405111" cy="259045"/>
    <xdr:sp macro="" textlink="">
      <xdr:nvSpPr>
        <xdr:cNvPr id="203" name="n_2mainValue【橋りょう・トンネル】&#10;有形固定資産減価償却率"/>
        <xdr:cNvSpPr txBox="1"/>
      </xdr:nvSpPr>
      <xdr:spPr>
        <a:xfrm>
          <a:off x="2705744" y="1060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133367</xdr:rowOff>
    </xdr:from>
    <xdr:ext cx="405111" cy="259045"/>
    <xdr:sp macro="" textlink="">
      <xdr:nvSpPr>
        <xdr:cNvPr id="204" name="n_3mainValue【橋りょう・トンネル】&#10;有形固定資産減価償却率"/>
        <xdr:cNvSpPr txBox="1"/>
      </xdr:nvSpPr>
      <xdr:spPr>
        <a:xfrm>
          <a:off x="18167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112412</xdr:rowOff>
    </xdr:from>
    <xdr:ext cx="405111" cy="259045"/>
    <xdr:sp macro="" textlink="">
      <xdr:nvSpPr>
        <xdr:cNvPr id="205" name="n_4mainValue【橋りょう・トンネル】&#10;有形固定資産減価償却率"/>
        <xdr:cNvSpPr txBox="1"/>
      </xdr:nvSpPr>
      <xdr:spPr>
        <a:xfrm>
          <a:off x="927744" y="1057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7" name="テキスト ボックス 22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38695</xdr:rowOff>
    </xdr:from>
    <xdr:to>
      <xdr:col>54</xdr:col>
      <xdr:colOff>189865</xdr:colOff>
      <xdr:row>64</xdr:row>
      <xdr:rowOff>127965</xdr:rowOff>
    </xdr:to>
    <xdr:cxnSp macro="">
      <xdr:nvCxnSpPr>
        <xdr:cNvPr id="231" name="直線コネクタ 230"/>
        <xdr:cNvCxnSpPr/>
      </xdr:nvCxnSpPr>
      <xdr:spPr>
        <a:xfrm flipV="1">
          <a:off x="10476865" y="9639895"/>
          <a:ext cx="0" cy="1460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131792</xdr:rowOff>
    </xdr:from>
    <xdr:ext cx="469744" cy="259045"/>
    <xdr:sp macro="" textlink="">
      <xdr:nvSpPr>
        <xdr:cNvPr id="232" name="【橋りょう・トンネル】&#10;一人当たり有形固定資産（償却資産）額最小値テキスト"/>
        <xdr:cNvSpPr txBox="1"/>
      </xdr:nvSpPr>
      <xdr:spPr>
        <a:xfrm>
          <a:off x="10515600" y="1110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127965</xdr:rowOff>
    </xdr:from>
    <xdr:to>
      <xdr:col>55</xdr:col>
      <xdr:colOff>88900</xdr:colOff>
      <xdr:row>64</xdr:row>
      <xdr:rowOff>127965</xdr:rowOff>
    </xdr:to>
    <xdr:cxnSp macro="">
      <xdr:nvCxnSpPr>
        <xdr:cNvPr id="233" name="直線コネクタ 232"/>
        <xdr:cNvCxnSpPr/>
      </xdr:nvCxnSpPr>
      <xdr:spPr>
        <a:xfrm>
          <a:off x="10388600" y="1110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156822</xdr:rowOff>
    </xdr:from>
    <xdr:ext cx="599010" cy="259045"/>
    <xdr:sp macro="" textlink="">
      <xdr:nvSpPr>
        <xdr:cNvPr id="234" name="【橋りょう・トンネル】&#10;一人当たり有形固定資産（償却資産）額最大値テキスト"/>
        <xdr:cNvSpPr txBox="1"/>
      </xdr:nvSpPr>
      <xdr:spPr>
        <a:xfrm>
          <a:off x="10515600" y="9415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38695</xdr:rowOff>
    </xdr:from>
    <xdr:to>
      <xdr:col>55</xdr:col>
      <xdr:colOff>88900</xdr:colOff>
      <xdr:row>56</xdr:row>
      <xdr:rowOff>38695</xdr:rowOff>
    </xdr:to>
    <xdr:cxnSp macro="">
      <xdr:nvCxnSpPr>
        <xdr:cNvPr id="235" name="直線コネクタ 234"/>
        <xdr:cNvCxnSpPr/>
      </xdr:nvCxnSpPr>
      <xdr:spPr>
        <a:xfrm>
          <a:off x="10388600" y="963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5202</xdr:rowOff>
    </xdr:from>
    <xdr:ext cx="599010" cy="259045"/>
    <xdr:sp macro="" textlink="">
      <xdr:nvSpPr>
        <xdr:cNvPr id="236" name="【橋りょう・トンネル】&#10;一人当たり有形固定資産（償却資産）額平均値テキスト"/>
        <xdr:cNvSpPr txBox="1"/>
      </xdr:nvSpPr>
      <xdr:spPr>
        <a:xfrm>
          <a:off x="10515600" y="106351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26775</xdr:rowOff>
    </xdr:from>
    <xdr:to>
      <xdr:col>55</xdr:col>
      <xdr:colOff>50800</xdr:colOff>
      <xdr:row>62</xdr:row>
      <xdr:rowOff>128375</xdr:rowOff>
    </xdr:to>
    <xdr:sp macro="" textlink="">
      <xdr:nvSpPr>
        <xdr:cNvPr id="237" name="フローチャート: 判断 236"/>
        <xdr:cNvSpPr/>
      </xdr:nvSpPr>
      <xdr:spPr>
        <a:xfrm>
          <a:off x="10426700" y="1065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49084</xdr:rowOff>
    </xdr:from>
    <xdr:to>
      <xdr:col>50</xdr:col>
      <xdr:colOff>165100</xdr:colOff>
      <xdr:row>62</xdr:row>
      <xdr:rowOff>150684</xdr:rowOff>
    </xdr:to>
    <xdr:sp macro="" textlink="">
      <xdr:nvSpPr>
        <xdr:cNvPr id="238" name="フローチャート: 判断 237"/>
        <xdr:cNvSpPr/>
      </xdr:nvSpPr>
      <xdr:spPr>
        <a:xfrm>
          <a:off x="9588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44446</xdr:rowOff>
    </xdr:from>
    <xdr:to>
      <xdr:col>46</xdr:col>
      <xdr:colOff>38100</xdr:colOff>
      <xdr:row>62</xdr:row>
      <xdr:rowOff>146046</xdr:rowOff>
    </xdr:to>
    <xdr:sp macro="" textlink="">
      <xdr:nvSpPr>
        <xdr:cNvPr id="239" name="フローチャート: 判断 238"/>
        <xdr:cNvSpPr/>
      </xdr:nvSpPr>
      <xdr:spPr>
        <a:xfrm>
          <a:off x="8699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31408</xdr:rowOff>
    </xdr:from>
    <xdr:to>
      <xdr:col>41</xdr:col>
      <xdr:colOff>101600</xdr:colOff>
      <xdr:row>62</xdr:row>
      <xdr:rowOff>133008</xdr:rowOff>
    </xdr:to>
    <xdr:sp macro="" textlink="">
      <xdr:nvSpPr>
        <xdr:cNvPr id="240" name="フローチャート: 判断 239"/>
        <xdr:cNvSpPr/>
      </xdr:nvSpPr>
      <xdr:spPr>
        <a:xfrm>
          <a:off x="7810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30456</xdr:rowOff>
    </xdr:from>
    <xdr:to>
      <xdr:col>36</xdr:col>
      <xdr:colOff>165100</xdr:colOff>
      <xdr:row>62</xdr:row>
      <xdr:rowOff>132056</xdr:rowOff>
    </xdr:to>
    <xdr:sp macro="" textlink="">
      <xdr:nvSpPr>
        <xdr:cNvPr id="241" name="フローチャート: 判断 240"/>
        <xdr:cNvSpPr/>
      </xdr:nvSpPr>
      <xdr:spPr>
        <a:xfrm>
          <a:off x="6921500" y="1066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138095</xdr:rowOff>
    </xdr:from>
    <xdr:to>
      <xdr:col>55</xdr:col>
      <xdr:colOff>50800</xdr:colOff>
      <xdr:row>62</xdr:row>
      <xdr:rowOff>68245</xdr:rowOff>
    </xdr:to>
    <xdr:sp macro="" textlink="">
      <xdr:nvSpPr>
        <xdr:cNvPr id="247" name="楕円 246"/>
        <xdr:cNvSpPr/>
      </xdr:nvSpPr>
      <xdr:spPr>
        <a:xfrm>
          <a:off x="10426700" y="1059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160972</xdr:rowOff>
    </xdr:from>
    <xdr:ext cx="599010" cy="259045"/>
    <xdr:sp macro="" textlink="">
      <xdr:nvSpPr>
        <xdr:cNvPr id="248" name="【橋りょう・トンネル】&#10;一人当たり有形固定資産（償却資産）額該当値テキスト"/>
        <xdr:cNvSpPr txBox="1"/>
      </xdr:nvSpPr>
      <xdr:spPr>
        <a:xfrm>
          <a:off x="10515600" y="1044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143167</xdr:rowOff>
    </xdr:from>
    <xdr:to>
      <xdr:col>50</xdr:col>
      <xdr:colOff>165100</xdr:colOff>
      <xdr:row>62</xdr:row>
      <xdr:rowOff>73317</xdr:rowOff>
    </xdr:to>
    <xdr:sp macro="" textlink="">
      <xdr:nvSpPr>
        <xdr:cNvPr id="249" name="楕円 248"/>
        <xdr:cNvSpPr/>
      </xdr:nvSpPr>
      <xdr:spPr>
        <a:xfrm>
          <a:off x="9588500" y="1060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17445</xdr:rowOff>
    </xdr:from>
    <xdr:to>
      <xdr:col>55</xdr:col>
      <xdr:colOff>0</xdr:colOff>
      <xdr:row>62</xdr:row>
      <xdr:rowOff>22517</xdr:rowOff>
    </xdr:to>
    <xdr:cxnSp macro="">
      <xdr:nvCxnSpPr>
        <xdr:cNvPr id="250" name="直線コネクタ 249"/>
        <xdr:cNvCxnSpPr/>
      </xdr:nvCxnSpPr>
      <xdr:spPr>
        <a:xfrm flipV="1">
          <a:off x="9639300" y="10647345"/>
          <a:ext cx="838200" cy="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149117</xdr:rowOff>
    </xdr:from>
    <xdr:to>
      <xdr:col>46</xdr:col>
      <xdr:colOff>38100</xdr:colOff>
      <xdr:row>62</xdr:row>
      <xdr:rowOff>79267</xdr:rowOff>
    </xdr:to>
    <xdr:sp macro="" textlink="">
      <xdr:nvSpPr>
        <xdr:cNvPr id="251" name="楕円 250"/>
        <xdr:cNvSpPr/>
      </xdr:nvSpPr>
      <xdr:spPr>
        <a:xfrm>
          <a:off x="8699500" y="1060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22517</xdr:rowOff>
    </xdr:from>
    <xdr:to>
      <xdr:col>50</xdr:col>
      <xdr:colOff>114300</xdr:colOff>
      <xdr:row>62</xdr:row>
      <xdr:rowOff>28467</xdr:rowOff>
    </xdr:to>
    <xdr:cxnSp macro="">
      <xdr:nvCxnSpPr>
        <xdr:cNvPr id="252" name="直線コネクタ 251"/>
        <xdr:cNvCxnSpPr/>
      </xdr:nvCxnSpPr>
      <xdr:spPr>
        <a:xfrm flipV="1">
          <a:off x="8750300" y="10652417"/>
          <a:ext cx="889000" cy="5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154161</xdr:rowOff>
    </xdr:from>
    <xdr:to>
      <xdr:col>41</xdr:col>
      <xdr:colOff>101600</xdr:colOff>
      <xdr:row>62</xdr:row>
      <xdr:rowOff>84311</xdr:rowOff>
    </xdr:to>
    <xdr:sp macro="" textlink="">
      <xdr:nvSpPr>
        <xdr:cNvPr id="253" name="楕円 252"/>
        <xdr:cNvSpPr/>
      </xdr:nvSpPr>
      <xdr:spPr>
        <a:xfrm>
          <a:off x="7810500" y="1061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28467</xdr:rowOff>
    </xdr:from>
    <xdr:to>
      <xdr:col>45</xdr:col>
      <xdr:colOff>177800</xdr:colOff>
      <xdr:row>62</xdr:row>
      <xdr:rowOff>33511</xdr:rowOff>
    </xdr:to>
    <xdr:cxnSp macro="">
      <xdr:nvCxnSpPr>
        <xdr:cNvPr id="254" name="直線コネクタ 253"/>
        <xdr:cNvCxnSpPr/>
      </xdr:nvCxnSpPr>
      <xdr:spPr>
        <a:xfrm flipV="1">
          <a:off x="7861300" y="10658367"/>
          <a:ext cx="889000" cy="5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155994</xdr:rowOff>
    </xdr:from>
    <xdr:to>
      <xdr:col>36</xdr:col>
      <xdr:colOff>165100</xdr:colOff>
      <xdr:row>62</xdr:row>
      <xdr:rowOff>86144</xdr:rowOff>
    </xdr:to>
    <xdr:sp macro="" textlink="">
      <xdr:nvSpPr>
        <xdr:cNvPr id="255" name="楕円 254"/>
        <xdr:cNvSpPr/>
      </xdr:nvSpPr>
      <xdr:spPr>
        <a:xfrm>
          <a:off x="6921500" y="1061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33511</xdr:rowOff>
    </xdr:from>
    <xdr:to>
      <xdr:col>41</xdr:col>
      <xdr:colOff>50800</xdr:colOff>
      <xdr:row>62</xdr:row>
      <xdr:rowOff>35344</xdr:rowOff>
    </xdr:to>
    <xdr:cxnSp macro="">
      <xdr:nvCxnSpPr>
        <xdr:cNvPr id="256" name="直線コネクタ 255"/>
        <xdr:cNvCxnSpPr/>
      </xdr:nvCxnSpPr>
      <xdr:spPr>
        <a:xfrm flipV="1">
          <a:off x="6972300" y="10663411"/>
          <a:ext cx="889000" cy="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141811</xdr:rowOff>
    </xdr:from>
    <xdr:ext cx="599010" cy="259045"/>
    <xdr:sp macro="" textlink="">
      <xdr:nvSpPr>
        <xdr:cNvPr id="257" name="n_1aveValue【橋りょう・トンネル】&#10;一人当たり有形固定資産（償却資産）額"/>
        <xdr:cNvSpPr txBox="1"/>
      </xdr:nvSpPr>
      <xdr:spPr>
        <a:xfrm>
          <a:off x="9327095" y="10771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137173</xdr:rowOff>
    </xdr:from>
    <xdr:ext cx="599010" cy="259045"/>
    <xdr:sp macro="" textlink="">
      <xdr:nvSpPr>
        <xdr:cNvPr id="258" name="n_2aveValue【橋りょう・トンネル】&#10;一人当たり有形固定資産（償却資産）額"/>
        <xdr:cNvSpPr txBox="1"/>
      </xdr:nvSpPr>
      <xdr:spPr>
        <a:xfrm>
          <a:off x="8450795" y="107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124135</xdr:rowOff>
    </xdr:from>
    <xdr:ext cx="599010" cy="259045"/>
    <xdr:sp macro="" textlink="">
      <xdr:nvSpPr>
        <xdr:cNvPr id="259" name="n_3aveValue【橋りょう・トンネル】&#10;一人当たり有形固定資産（償却資産）額"/>
        <xdr:cNvSpPr txBox="1"/>
      </xdr:nvSpPr>
      <xdr:spPr>
        <a:xfrm>
          <a:off x="7561795" y="10754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123183</xdr:rowOff>
    </xdr:from>
    <xdr:ext cx="599010" cy="259045"/>
    <xdr:sp macro="" textlink="">
      <xdr:nvSpPr>
        <xdr:cNvPr id="260" name="n_4aveValue【橋りょう・トンネル】&#10;一人当たり有形固定資産（償却資産）額"/>
        <xdr:cNvSpPr txBox="1"/>
      </xdr:nvSpPr>
      <xdr:spPr>
        <a:xfrm>
          <a:off x="6672795" y="10753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89844</xdr:rowOff>
    </xdr:from>
    <xdr:ext cx="599010" cy="259045"/>
    <xdr:sp macro="" textlink="">
      <xdr:nvSpPr>
        <xdr:cNvPr id="261" name="n_1mainValue【橋りょう・トンネル】&#10;一人当たり有形固定資産（償却資産）額"/>
        <xdr:cNvSpPr txBox="1"/>
      </xdr:nvSpPr>
      <xdr:spPr>
        <a:xfrm>
          <a:off x="9327095" y="1037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95794</xdr:rowOff>
    </xdr:from>
    <xdr:ext cx="599010" cy="259045"/>
    <xdr:sp macro="" textlink="">
      <xdr:nvSpPr>
        <xdr:cNvPr id="262" name="n_2mainValue【橋りょう・トンネル】&#10;一人当たり有形固定資産（償却資産）額"/>
        <xdr:cNvSpPr txBox="1"/>
      </xdr:nvSpPr>
      <xdr:spPr>
        <a:xfrm>
          <a:off x="8450795" y="10382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100838</xdr:rowOff>
    </xdr:from>
    <xdr:ext cx="599010" cy="259045"/>
    <xdr:sp macro="" textlink="">
      <xdr:nvSpPr>
        <xdr:cNvPr id="263" name="n_3mainValue【橋りょう・トンネル】&#10;一人当たり有形固定資産（償却資産）額"/>
        <xdr:cNvSpPr txBox="1"/>
      </xdr:nvSpPr>
      <xdr:spPr>
        <a:xfrm>
          <a:off x="7561795" y="10387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102671</xdr:rowOff>
    </xdr:from>
    <xdr:ext cx="599010" cy="259045"/>
    <xdr:sp macro="" textlink="">
      <xdr:nvSpPr>
        <xdr:cNvPr id="264" name="n_4mainValue【橋りょう・トンネル】&#10;一人当たり有形固定資産（償却資産）額"/>
        <xdr:cNvSpPr txBox="1"/>
      </xdr:nvSpPr>
      <xdr:spPr>
        <a:xfrm>
          <a:off x="6672795" y="10389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40005</xdr:rowOff>
    </xdr:from>
    <xdr:to>
      <xdr:col>24</xdr:col>
      <xdr:colOff>62865</xdr:colOff>
      <xdr:row>86</xdr:row>
      <xdr:rowOff>78105</xdr:rowOff>
    </xdr:to>
    <xdr:cxnSp macro="">
      <xdr:nvCxnSpPr>
        <xdr:cNvPr id="289" name="直線コネクタ 288"/>
        <xdr:cNvCxnSpPr/>
      </xdr:nvCxnSpPr>
      <xdr:spPr>
        <a:xfrm flipV="1">
          <a:off x="4634865" y="13241655"/>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81932</xdr:rowOff>
    </xdr:from>
    <xdr:ext cx="405111" cy="259045"/>
    <xdr:sp macro="" textlink="">
      <xdr:nvSpPr>
        <xdr:cNvPr id="290" name="【公営住宅】&#10;有形固定資産減価償却率最小値テキスト"/>
        <xdr:cNvSpPr txBox="1"/>
      </xdr:nvSpPr>
      <xdr:spPr>
        <a:xfrm>
          <a:off x="4673600" y="1482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78105</xdr:rowOff>
    </xdr:from>
    <xdr:to>
      <xdr:col>24</xdr:col>
      <xdr:colOff>152400</xdr:colOff>
      <xdr:row>86</xdr:row>
      <xdr:rowOff>78105</xdr:rowOff>
    </xdr:to>
    <xdr:cxnSp macro="">
      <xdr:nvCxnSpPr>
        <xdr:cNvPr id="291" name="直線コネクタ 290"/>
        <xdr:cNvCxnSpPr/>
      </xdr:nvCxnSpPr>
      <xdr:spPr>
        <a:xfrm>
          <a:off x="4546600" y="1482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158132</xdr:rowOff>
    </xdr:from>
    <xdr:ext cx="405111" cy="259045"/>
    <xdr:sp macro="" textlink="">
      <xdr:nvSpPr>
        <xdr:cNvPr id="292" name="【公営住宅】&#10;有形固定資産減価償却率最大値テキスト"/>
        <xdr:cNvSpPr txBox="1"/>
      </xdr:nvSpPr>
      <xdr:spPr>
        <a:xfrm>
          <a:off x="4673600" y="1301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40005</xdr:rowOff>
    </xdr:from>
    <xdr:to>
      <xdr:col>24</xdr:col>
      <xdr:colOff>152400</xdr:colOff>
      <xdr:row>77</xdr:row>
      <xdr:rowOff>40005</xdr:rowOff>
    </xdr:to>
    <xdr:cxnSp macro="">
      <xdr:nvCxnSpPr>
        <xdr:cNvPr id="293" name="直線コネクタ 292"/>
        <xdr:cNvCxnSpPr/>
      </xdr:nvCxnSpPr>
      <xdr:spPr>
        <a:xfrm>
          <a:off x="4546600" y="1324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74947</xdr:rowOff>
    </xdr:from>
    <xdr:ext cx="405111" cy="259045"/>
    <xdr:sp macro="" textlink="">
      <xdr:nvSpPr>
        <xdr:cNvPr id="294" name="【公営住宅】&#10;有形固定資産減価償却率平均値テキスト"/>
        <xdr:cNvSpPr txBox="1"/>
      </xdr:nvSpPr>
      <xdr:spPr>
        <a:xfrm>
          <a:off x="4673600" y="1396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95" name="フローチャート: 判断 294"/>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21589</xdr:rowOff>
    </xdr:from>
    <xdr:to>
      <xdr:col>20</xdr:col>
      <xdr:colOff>38100</xdr:colOff>
      <xdr:row>82</xdr:row>
      <xdr:rowOff>123189</xdr:rowOff>
    </xdr:to>
    <xdr:sp macro="" textlink="">
      <xdr:nvSpPr>
        <xdr:cNvPr id="296" name="フローチャート: 判断 295"/>
        <xdr:cNvSpPr/>
      </xdr:nvSpPr>
      <xdr:spPr>
        <a:xfrm>
          <a:off x="3746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xdr:rowOff>
    </xdr:from>
    <xdr:to>
      <xdr:col>15</xdr:col>
      <xdr:colOff>101600</xdr:colOff>
      <xdr:row>82</xdr:row>
      <xdr:rowOff>107950</xdr:rowOff>
    </xdr:to>
    <xdr:sp macro="" textlink="">
      <xdr:nvSpPr>
        <xdr:cNvPr id="297" name="フローチャート: 判断 296"/>
        <xdr:cNvSpPr/>
      </xdr:nvSpPr>
      <xdr:spPr>
        <a:xfrm>
          <a:off x="2857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13970</xdr:rowOff>
    </xdr:from>
    <xdr:to>
      <xdr:col>10</xdr:col>
      <xdr:colOff>165100</xdr:colOff>
      <xdr:row>82</xdr:row>
      <xdr:rowOff>115570</xdr:rowOff>
    </xdr:to>
    <xdr:sp macro="" textlink="">
      <xdr:nvSpPr>
        <xdr:cNvPr id="298" name="フローチャート: 判断 297"/>
        <xdr:cNvSpPr/>
      </xdr:nvSpPr>
      <xdr:spPr>
        <a:xfrm>
          <a:off x="1968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31114</xdr:rowOff>
    </xdr:from>
    <xdr:to>
      <xdr:col>6</xdr:col>
      <xdr:colOff>38100</xdr:colOff>
      <xdr:row>82</xdr:row>
      <xdr:rowOff>132714</xdr:rowOff>
    </xdr:to>
    <xdr:sp macro="" textlink="">
      <xdr:nvSpPr>
        <xdr:cNvPr id="299" name="フローチャート: 判断 298"/>
        <xdr:cNvSpPr/>
      </xdr:nvSpPr>
      <xdr:spPr>
        <a:xfrm>
          <a:off x="1079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120650</xdr:rowOff>
    </xdr:from>
    <xdr:to>
      <xdr:col>24</xdr:col>
      <xdr:colOff>114300</xdr:colOff>
      <xdr:row>85</xdr:row>
      <xdr:rowOff>50800</xdr:rowOff>
    </xdr:to>
    <xdr:sp macro="" textlink="">
      <xdr:nvSpPr>
        <xdr:cNvPr id="305" name="楕円 304"/>
        <xdr:cNvSpPr/>
      </xdr:nvSpPr>
      <xdr:spPr>
        <a:xfrm>
          <a:off x="4584700" y="145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99077</xdr:rowOff>
    </xdr:from>
    <xdr:ext cx="405111" cy="259045"/>
    <xdr:sp macro="" textlink="">
      <xdr:nvSpPr>
        <xdr:cNvPr id="306" name="【公営住宅】&#10;有形固定資産減価償却率該当値テキスト"/>
        <xdr:cNvSpPr txBox="1"/>
      </xdr:nvSpPr>
      <xdr:spPr>
        <a:xfrm>
          <a:off x="4673600" y="1450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99695</xdr:rowOff>
    </xdr:from>
    <xdr:to>
      <xdr:col>20</xdr:col>
      <xdr:colOff>38100</xdr:colOff>
      <xdr:row>85</xdr:row>
      <xdr:rowOff>29845</xdr:rowOff>
    </xdr:to>
    <xdr:sp macro="" textlink="">
      <xdr:nvSpPr>
        <xdr:cNvPr id="307" name="楕円 306"/>
        <xdr:cNvSpPr/>
      </xdr:nvSpPr>
      <xdr:spPr>
        <a:xfrm>
          <a:off x="3746500" y="1450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150495</xdr:rowOff>
    </xdr:from>
    <xdr:to>
      <xdr:col>24</xdr:col>
      <xdr:colOff>63500</xdr:colOff>
      <xdr:row>85</xdr:row>
      <xdr:rowOff>0</xdr:rowOff>
    </xdr:to>
    <xdr:cxnSp macro="">
      <xdr:nvCxnSpPr>
        <xdr:cNvPr id="308" name="直線コネクタ 307"/>
        <xdr:cNvCxnSpPr/>
      </xdr:nvCxnSpPr>
      <xdr:spPr>
        <a:xfrm>
          <a:off x="3797300" y="1455229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63500</xdr:rowOff>
    </xdr:from>
    <xdr:to>
      <xdr:col>15</xdr:col>
      <xdr:colOff>101600</xdr:colOff>
      <xdr:row>84</xdr:row>
      <xdr:rowOff>165100</xdr:rowOff>
    </xdr:to>
    <xdr:sp macro="" textlink="">
      <xdr:nvSpPr>
        <xdr:cNvPr id="309" name="楕円 308"/>
        <xdr:cNvSpPr/>
      </xdr:nvSpPr>
      <xdr:spPr>
        <a:xfrm>
          <a:off x="2857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114300</xdr:rowOff>
    </xdr:from>
    <xdr:to>
      <xdr:col>19</xdr:col>
      <xdr:colOff>177800</xdr:colOff>
      <xdr:row>84</xdr:row>
      <xdr:rowOff>150495</xdr:rowOff>
    </xdr:to>
    <xdr:cxnSp macro="">
      <xdr:nvCxnSpPr>
        <xdr:cNvPr id="310" name="直線コネクタ 309"/>
        <xdr:cNvCxnSpPr/>
      </xdr:nvCxnSpPr>
      <xdr:spPr>
        <a:xfrm>
          <a:off x="2908300" y="145161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25400</xdr:rowOff>
    </xdr:from>
    <xdr:to>
      <xdr:col>10</xdr:col>
      <xdr:colOff>165100</xdr:colOff>
      <xdr:row>84</xdr:row>
      <xdr:rowOff>127000</xdr:rowOff>
    </xdr:to>
    <xdr:sp macro="" textlink="">
      <xdr:nvSpPr>
        <xdr:cNvPr id="311" name="楕円 310"/>
        <xdr:cNvSpPr/>
      </xdr:nvSpPr>
      <xdr:spPr>
        <a:xfrm>
          <a:off x="1968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76200</xdr:rowOff>
    </xdr:from>
    <xdr:to>
      <xdr:col>15</xdr:col>
      <xdr:colOff>50800</xdr:colOff>
      <xdr:row>84</xdr:row>
      <xdr:rowOff>114300</xdr:rowOff>
    </xdr:to>
    <xdr:cxnSp macro="">
      <xdr:nvCxnSpPr>
        <xdr:cNvPr id="312" name="直線コネクタ 311"/>
        <xdr:cNvCxnSpPr/>
      </xdr:nvCxnSpPr>
      <xdr:spPr>
        <a:xfrm>
          <a:off x="2019300" y="14478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6350</xdr:rowOff>
    </xdr:from>
    <xdr:to>
      <xdr:col>6</xdr:col>
      <xdr:colOff>38100</xdr:colOff>
      <xdr:row>82</xdr:row>
      <xdr:rowOff>107950</xdr:rowOff>
    </xdr:to>
    <xdr:sp macro="" textlink="">
      <xdr:nvSpPr>
        <xdr:cNvPr id="313" name="楕円 312"/>
        <xdr:cNvSpPr/>
      </xdr:nvSpPr>
      <xdr:spPr>
        <a:xfrm>
          <a:off x="10795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57150</xdr:rowOff>
    </xdr:from>
    <xdr:to>
      <xdr:col>10</xdr:col>
      <xdr:colOff>114300</xdr:colOff>
      <xdr:row>84</xdr:row>
      <xdr:rowOff>76200</xdr:rowOff>
    </xdr:to>
    <xdr:cxnSp macro="">
      <xdr:nvCxnSpPr>
        <xdr:cNvPr id="314" name="直線コネクタ 313"/>
        <xdr:cNvCxnSpPr/>
      </xdr:nvCxnSpPr>
      <xdr:spPr>
        <a:xfrm>
          <a:off x="1130300" y="14116050"/>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139716</xdr:rowOff>
    </xdr:from>
    <xdr:ext cx="405111" cy="259045"/>
    <xdr:sp macro="" textlink="">
      <xdr:nvSpPr>
        <xdr:cNvPr id="315" name="n_1aveValue【公営住宅】&#10;有形固定資産減価償却率"/>
        <xdr:cNvSpPr txBox="1"/>
      </xdr:nvSpPr>
      <xdr:spPr>
        <a:xfrm>
          <a:off x="35820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124477</xdr:rowOff>
    </xdr:from>
    <xdr:ext cx="405111" cy="259045"/>
    <xdr:sp macro="" textlink="">
      <xdr:nvSpPr>
        <xdr:cNvPr id="316" name="n_2aveValue【公営住宅】&#10;有形固定資産減価償却率"/>
        <xdr:cNvSpPr txBox="1"/>
      </xdr:nvSpPr>
      <xdr:spPr>
        <a:xfrm>
          <a:off x="2705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132097</xdr:rowOff>
    </xdr:from>
    <xdr:ext cx="405111" cy="259045"/>
    <xdr:sp macro="" textlink="">
      <xdr:nvSpPr>
        <xdr:cNvPr id="317" name="n_3aveValue【公営住宅】&#10;有形固定資産減価償却率"/>
        <xdr:cNvSpPr txBox="1"/>
      </xdr:nvSpPr>
      <xdr:spPr>
        <a:xfrm>
          <a:off x="1816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123841</xdr:rowOff>
    </xdr:from>
    <xdr:ext cx="405111" cy="259045"/>
    <xdr:sp macro="" textlink="">
      <xdr:nvSpPr>
        <xdr:cNvPr id="318" name="n_4aveValue【公営住宅】&#10;有形固定資産減価償却率"/>
        <xdr:cNvSpPr txBox="1"/>
      </xdr:nvSpPr>
      <xdr:spPr>
        <a:xfrm>
          <a:off x="927744"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20972</xdr:rowOff>
    </xdr:from>
    <xdr:ext cx="405111" cy="259045"/>
    <xdr:sp macro="" textlink="">
      <xdr:nvSpPr>
        <xdr:cNvPr id="319" name="n_1mainValue【公営住宅】&#10;有形固定資産減価償却率"/>
        <xdr:cNvSpPr txBox="1"/>
      </xdr:nvSpPr>
      <xdr:spPr>
        <a:xfrm>
          <a:off x="3582044" y="1459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156227</xdr:rowOff>
    </xdr:from>
    <xdr:ext cx="405111" cy="259045"/>
    <xdr:sp macro="" textlink="">
      <xdr:nvSpPr>
        <xdr:cNvPr id="320" name="n_2mainValue【公営住宅】&#10;有形固定資産減価償却率"/>
        <xdr:cNvSpPr txBox="1"/>
      </xdr:nvSpPr>
      <xdr:spPr>
        <a:xfrm>
          <a:off x="2705744" y="1455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118127</xdr:rowOff>
    </xdr:from>
    <xdr:ext cx="405111" cy="259045"/>
    <xdr:sp macro="" textlink="">
      <xdr:nvSpPr>
        <xdr:cNvPr id="321" name="n_3mainValue【公営住宅】&#10;有形固定資産減価償却率"/>
        <xdr:cNvSpPr txBox="1"/>
      </xdr:nvSpPr>
      <xdr:spPr>
        <a:xfrm>
          <a:off x="1816744" y="1451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124477</xdr:rowOff>
    </xdr:from>
    <xdr:ext cx="405111" cy="259045"/>
    <xdr:sp macro="" textlink="">
      <xdr:nvSpPr>
        <xdr:cNvPr id="322" name="n_4mainValue【公営住宅】&#10;有形固定資産減価償却率"/>
        <xdr:cNvSpPr txBox="1"/>
      </xdr:nvSpPr>
      <xdr:spPr>
        <a:xfrm>
          <a:off x="927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15621</xdr:rowOff>
    </xdr:from>
    <xdr:to>
      <xdr:col>54</xdr:col>
      <xdr:colOff>189865</xdr:colOff>
      <xdr:row>86</xdr:row>
      <xdr:rowOff>93345</xdr:rowOff>
    </xdr:to>
    <xdr:cxnSp macro="">
      <xdr:nvCxnSpPr>
        <xdr:cNvPr id="346" name="直線コネクタ 345"/>
        <xdr:cNvCxnSpPr/>
      </xdr:nvCxnSpPr>
      <xdr:spPr>
        <a:xfrm flipV="1">
          <a:off x="10476865" y="13388721"/>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7"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8" name="直線コネクタ 347"/>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133748</xdr:rowOff>
    </xdr:from>
    <xdr:ext cx="469744" cy="259045"/>
    <xdr:sp macro="" textlink="">
      <xdr:nvSpPr>
        <xdr:cNvPr id="349" name="【公営住宅】&#10;一人当たり面積最大値テキスト"/>
        <xdr:cNvSpPr txBox="1"/>
      </xdr:nvSpPr>
      <xdr:spPr>
        <a:xfrm>
          <a:off x="10515600" y="131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15621</xdr:rowOff>
    </xdr:from>
    <xdr:to>
      <xdr:col>55</xdr:col>
      <xdr:colOff>88900</xdr:colOff>
      <xdr:row>78</xdr:row>
      <xdr:rowOff>15621</xdr:rowOff>
    </xdr:to>
    <xdr:cxnSp macro="">
      <xdr:nvCxnSpPr>
        <xdr:cNvPr id="350" name="直線コネクタ 349"/>
        <xdr:cNvCxnSpPr/>
      </xdr:nvCxnSpPr>
      <xdr:spPr>
        <a:xfrm>
          <a:off x="10388600" y="1338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142003</xdr:rowOff>
    </xdr:from>
    <xdr:ext cx="469744" cy="259045"/>
    <xdr:sp macro="" textlink="">
      <xdr:nvSpPr>
        <xdr:cNvPr id="351" name="【公営住宅】&#10;一人当たり面積平均値テキスト"/>
        <xdr:cNvSpPr txBox="1"/>
      </xdr:nvSpPr>
      <xdr:spPr>
        <a:xfrm>
          <a:off x="10515600" y="14372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119126</xdr:rowOff>
    </xdr:from>
    <xdr:to>
      <xdr:col>55</xdr:col>
      <xdr:colOff>50800</xdr:colOff>
      <xdr:row>85</xdr:row>
      <xdr:rowOff>49276</xdr:rowOff>
    </xdr:to>
    <xdr:sp macro="" textlink="">
      <xdr:nvSpPr>
        <xdr:cNvPr id="352" name="フローチャート: 判断 351"/>
        <xdr:cNvSpPr/>
      </xdr:nvSpPr>
      <xdr:spPr>
        <a:xfrm>
          <a:off x="10426700" y="1452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121413</xdr:rowOff>
    </xdr:from>
    <xdr:to>
      <xdr:col>50</xdr:col>
      <xdr:colOff>165100</xdr:colOff>
      <xdr:row>85</xdr:row>
      <xdr:rowOff>51563</xdr:rowOff>
    </xdr:to>
    <xdr:sp macro="" textlink="">
      <xdr:nvSpPr>
        <xdr:cNvPr id="353" name="フローチャート: 判断 352"/>
        <xdr:cNvSpPr/>
      </xdr:nvSpPr>
      <xdr:spPr>
        <a:xfrm>
          <a:off x="9588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130938</xdr:rowOff>
    </xdr:from>
    <xdr:to>
      <xdr:col>46</xdr:col>
      <xdr:colOff>38100</xdr:colOff>
      <xdr:row>85</xdr:row>
      <xdr:rowOff>61088</xdr:rowOff>
    </xdr:to>
    <xdr:sp macro="" textlink="">
      <xdr:nvSpPr>
        <xdr:cNvPr id="354" name="フローチャート: 判断 353"/>
        <xdr:cNvSpPr/>
      </xdr:nvSpPr>
      <xdr:spPr>
        <a:xfrm>
          <a:off x="8699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109982</xdr:rowOff>
    </xdr:from>
    <xdr:to>
      <xdr:col>41</xdr:col>
      <xdr:colOff>101600</xdr:colOff>
      <xdr:row>85</xdr:row>
      <xdr:rowOff>40132</xdr:rowOff>
    </xdr:to>
    <xdr:sp macro="" textlink="">
      <xdr:nvSpPr>
        <xdr:cNvPr id="355" name="フローチャート: 判断 354"/>
        <xdr:cNvSpPr/>
      </xdr:nvSpPr>
      <xdr:spPr>
        <a:xfrm>
          <a:off x="7810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11303</xdr:rowOff>
    </xdr:from>
    <xdr:to>
      <xdr:col>36</xdr:col>
      <xdr:colOff>165100</xdr:colOff>
      <xdr:row>84</xdr:row>
      <xdr:rowOff>112903</xdr:rowOff>
    </xdr:to>
    <xdr:sp macro="" textlink="">
      <xdr:nvSpPr>
        <xdr:cNvPr id="356" name="フローチャート: 判断 355"/>
        <xdr:cNvSpPr/>
      </xdr:nvSpPr>
      <xdr:spPr>
        <a:xfrm>
          <a:off x="6921500" y="144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159893</xdr:rowOff>
    </xdr:from>
    <xdr:to>
      <xdr:col>55</xdr:col>
      <xdr:colOff>50800</xdr:colOff>
      <xdr:row>86</xdr:row>
      <xdr:rowOff>90043</xdr:rowOff>
    </xdr:to>
    <xdr:sp macro="" textlink="">
      <xdr:nvSpPr>
        <xdr:cNvPr id="362" name="楕円 361"/>
        <xdr:cNvSpPr/>
      </xdr:nvSpPr>
      <xdr:spPr>
        <a:xfrm>
          <a:off x="10426700" y="1473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74820</xdr:rowOff>
    </xdr:from>
    <xdr:ext cx="469744" cy="259045"/>
    <xdr:sp macro="" textlink="">
      <xdr:nvSpPr>
        <xdr:cNvPr id="363" name="【公営住宅】&#10;一人当たり面積該当値テキスト"/>
        <xdr:cNvSpPr txBox="1"/>
      </xdr:nvSpPr>
      <xdr:spPr>
        <a:xfrm>
          <a:off x="10515600" y="1464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160655</xdr:rowOff>
    </xdr:from>
    <xdr:to>
      <xdr:col>50</xdr:col>
      <xdr:colOff>165100</xdr:colOff>
      <xdr:row>86</xdr:row>
      <xdr:rowOff>90805</xdr:rowOff>
    </xdr:to>
    <xdr:sp macro="" textlink="">
      <xdr:nvSpPr>
        <xdr:cNvPr id="364" name="楕円 363"/>
        <xdr:cNvSpPr/>
      </xdr:nvSpPr>
      <xdr:spPr>
        <a:xfrm>
          <a:off x="9588500" y="1473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39243</xdr:rowOff>
    </xdr:from>
    <xdr:to>
      <xdr:col>55</xdr:col>
      <xdr:colOff>0</xdr:colOff>
      <xdr:row>86</xdr:row>
      <xdr:rowOff>40005</xdr:rowOff>
    </xdr:to>
    <xdr:cxnSp macro="">
      <xdr:nvCxnSpPr>
        <xdr:cNvPr id="365" name="直線コネクタ 364"/>
        <xdr:cNvCxnSpPr/>
      </xdr:nvCxnSpPr>
      <xdr:spPr>
        <a:xfrm flipV="1">
          <a:off x="9639300" y="14783943"/>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165608</xdr:rowOff>
    </xdr:from>
    <xdr:to>
      <xdr:col>46</xdr:col>
      <xdr:colOff>38100</xdr:colOff>
      <xdr:row>86</xdr:row>
      <xdr:rowOff>95758</xdr:rowOff>
    </xdr:to>
    <xdr:sp macro="" textlink="">
      <xdr:nvSpPr>
        <xdr:cNvPr id="366" name="楕円 365"/>
        <xdr:cNvSpPr/>
      </xdr:nvSpPr>
      <xdr:spPr>
        <a:xfrm>
          <a:off x="8699500" y="1473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40005</xdr:rowOff>
    </xdr:from>
    <xdr:to>
      <xdr:col>50</xdr:col>
      <xdr:colOff>114300</xdr:colOff>
      <xdr:row>86</xdr:row>
      <xdr:rowOff>44958</xdr:rowOff>
    </xdr:to>
    <xdr:cxnSp macro="">
      <xdr:nvCxnSpPr>
        <xdr:cNvPr id="367" name="直線コネクタ 366"/>
        <xdr:cNvCxnSpPr/>
      </xdr:nvCxnSpPr>
      <xdr:spPr>
        <a:xfrm flipV="1">
          <a:off x="8750300" y="14784705"/>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165988</xdr:rowOff>
    </xdr:from>
    <xdr:to>
      <xdr:col>41</xdr:col>
      <xdr:colOff>101600</xdr:colOff>
      <xdr:row>86</xdr:row>
      <xdr:rowOff>96138</xdr:rowOff>
    </xdr:to>
    <xdr:sp macro="" textlink="">
      <xdr:nvSpPr>
        <xdr:cNvPr id="368" name="楕円 367"/>
        <xdr:cNvSpPr/>
      </xdr:nvSpPr>
      <xdr:spPr>
        <a:xfrm>
          <a:off x="7810500" y="1473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44958</xdr:rowOff>
    </xdr:from>
    <xdr:to>
      <xdr:col>45</xdr:col>
      <xdr:colOff>177800</xdr:colOff>
      <xdr:row>86</xdr:row>
      <xdr:rowOff>45338</xdr:rowOff>
    </xdr:to>
    <xdr:cxnSp macro="">
      <xdr:nvCxnSpPr>
        <xdr:cNvPr id="369" name="直線コネクタ 368"/>
        <xdr:cNvCxnSpPr/>
      </xdr:nvCxnSpPr>
      <xdr:spPr>
        <a:xfrm flipV="1">
          <a:off x="7861300" y="14789658"/>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38736</xdr:rowOff>
    </xdr:from>
    <xdr:to>
      <xdr:col>36</xdr:col>
      <xdr:colOff>165100</xdr:colOff>
      <xdr:row>86</xdr:row>
      <xdr:rowOff>140336</xdr:rowOff>
    </xdr:to>
    <xdr:sp macro="" textlink="">
      <xdr:nvSpPr>
        <xdr:cNvPr id="370" name="楕円 369"/>
        <xdr:cNvSpPr/>
      </xdr:nvSpPr>
      <xdr:spPr>
        <a:xfrm>
          <a:off x="6921500" y="1478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45338</xdr:rowOff>
    </xdr:from>
    <xdr:to>
      <xdr:col>41</xdr:col>
      <xdr:colOff>50800</xdr:colOff>
      <xdr:row>86</xdr:row>
      <xdr:rowOff>89536</xdr:rowOff>
    </xdr:to>
    <xdr:cxnSp macro="">
      <xdr:nvCxnSpPr>
        <xdr:cNvPr id="371" name="直線コネクタ 370"/>
        <xdr:cNvCxnSpPr/>
      </xdr:nvCxnSpPr>
      <xdr:spPr>
        <a:xfrm flipV="1">
          <a:off x="6972300" y="14790038"/>
          <a:ext cx="889000" cy="4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68090</xdr:rowOff>
    </xdr:from>
    <xdr:ext cx="469744" cy="259045"/>
    <xdr:sp macro="" textlink="">
      <xdr:nvSpPr>
        <xdr:cNvPr id="372" name="n_1aveValue【公営住宅】&#10;一人当たり面積"/>
        <xdr:cNvSpPr txBox="1"/>
      </xdr:nvSpPr>
      <xdr:spPr>
        <a:xfrm>
          <a:off x="9391727" y="14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77615</xdr:rowOff>
    </xdr:from>
    <xdr:ext cx="469744" cy="259045"/>
    <xdr:sp macro="" textlink="">
      <xdr:nvSpPr>
        <xdr:cNvPr id="373" name="n_2aveValue【公営住宅】&#10;一人当たり面積"/>
        <xdr:cNvSpPr txBox="1"/>
      </xdr:nvSpPr>
      <xdr:spPr>
        <a:xfrm>
          <a:off x="85154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56659</xdr:rowOff>
    </xdr:from>
    <xdr:ext cx="469744" cy="259045"/>
    <xdr:sp macro="" textlink="">
      <xdr:nvSpPr>
        <xdr:cNvPr id="374" name="n_3aveValue【公営住宅】&#10;一人当たり面積"/>
        <xdr:cNvSpPr txBox="1"/>
      </xdr:nvSpPr>
      <xdr:spPr>
        <a:xfrm>
          <a:off x="7626427" y="1428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129430</xdr:rowOff>
    </xdr:from>
    <xdr:ext cx="469744" cy="259045"/>
    <xdr:sp macro="" textlink="">
      <xdr:nvSpPr>
        <xdr:cNvPr id="375" name="n_4aveValue【公営住宅】&#10;一人当たり面積"/>
        <xdr:cNvSpPr txBox="1"/>
      </xdr:nvSpPr>
      <xdr:spPr>
        <a:xfrm>
          <a:off x="6737427" y="1418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81932</xdr:rowOff>
    </xdr:from>
    <xdr:ext cx="469744" cy="259045"/>
    <xdr:sp macro="" textlink="">
      <xdr:nvSpPr>
        <xdr:cNvPr id="376" name="n_1mainValue【公営住宅】&#10;一人当たり面積"/>
        <xdr:cNvSpPr txBox="1"/>
      </xdr:nvSpPr>
      <xdr:spPr>
        <a:xfrm>
          <a:off x="9391727" y="1482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86885</xdr:rowOff>
    </xdr:from>
    <xdr:ext cx="469744" cy="259045"/>
    <xdr:sp macro="" textlink="">
      <xdr:nvSpPr>
        <xdr:cNvPr id="377" name="n_2mainValue【公営住宅】&#10;一人当たり面積"/>
        <xdr:cNvSpPr txBox="1"/>
      </xdr:nvSpPr>
      <xdr:spPr>
        <a:xfrm>
          <a:off x="8515427" y="1483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87265</xdr:rowOff>
    </xdr:from>
    <xdr:ext cx="469744" cy="259045"/>
    <xdr:sp macro="" textlink="">
      <xdr:nvSpPr>
        <xdr:cNvPr id="378" name="n_3mainValue【公営住宅】&#10;一人当たり面積"/>
        <xdr:cNvSpPr txBox="1"/>
      </xdr:nvSpPr>
      <xdr:spPr>
        <a:xfrm>
          <a:off x="7626427" y="14831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131463</xdr:rowOff>
    </xdr:from>
    <xdr:ext cx="469744" cy="259045"/>
    <xdr:sp macro="" textlink="">
      <xdr:nvSpPr>
        <xdr:cNvPr id="379" name="n_4mainValue【公営住宅】&#10;一人当たり面積"/>
        <xdr:cNvSpPr txBox="1"/>
      </xdr:nvSpPr>
      <xdr:spPr>
        <a:xfrm>
          <a:off x="6737427" y="14876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7" name="直線コネクタ 40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8" name="テキスト ボックス 40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9" name="直線コネクタ 40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0" name="テキスト ボックス 40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1" name="直線コネクタ 41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2" name="テキスト ボックス 41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3" name="直線コネクタ 41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4" name="テキスト ボックス 41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5" name="直線コネクタ 41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6" name="テキスト ボックス 41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8" name="テキスト ボックス 41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38100</xdr:rowOff>
    </xdr:to>
    <xdr:cxnSp macro="">
      <xdr:nvCxnSpPr>
        <xdr:cNvPr id="420" name="直線コネクタ 419"/>
        <xdr:cNvCxnSpPr/>
      </xdr:nvCxnSpPr>
      <xdr:spPr>
        <a:xfrm flipV="1">
          <a:off x="16318864" y="57226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1"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2" name="直線コネクタ 421"/>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23" name="【認定こども園・幼稚園・保育所】&#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24" name="直線コネクタ 423"/>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80027</xdr:rowOff>
    </xdr:from>
    <xdr:ext cx="405111" cy="259045"/>
    <xdr:sp macro="" textlink="">
      <xdr:nvSpPr>
        <xdr:cNvPr id="425" name="【認定こども園・幼稚園・保育所】&#10;有形固定資産減価償却率平均値テキスト"/>
        <xdr:cNvSpPr txBox="1"/>
      </xdr:nvSpPr>
      <xdr:spPr>
        <a:xfrm>
          <a:off x="16357600" y="6252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26" name="フローチャート: 判断 425"/>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130175</xdr:rowOff>
    </xdr:from>
    <xdr:to>
      <xdr:col>81</xdr:col>
      <xdr:colOff>101600</xdr:colOff>
      <xdr:row>37</xdr:row>
      <xdr:rowOff>60325</xdr:rowOff>
    </xdr:to>
    <xdr:sp macro="" textlink="">
      <xdr:nvSpPr>
        <xdr:cNvPr id="427" name="フローチャート: 判断 426"/>
        <xdr:cNvSpPr/>
      </xdr:nvSpPr>
      <xdr:spPr>
        <a:xfrm>
          <a:off x="15430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xdr:rowOff>
    </xdr:from>
    <xdr:to>
      <xdr:col>76</xdr:col>
      <xdr:colOff>165100</xdr:colOff>
      <xdr:row>37</xdr:row>
      <xdr:rowOff>109855</xdr:rowOff>
    </xdr:to>
    <xdr:sp macro="" textlink="">
      <xdr:nvSpPr>
        <xdr:cNvPr id="428" name="フローチャート: 判断 427"/>
        <xdr:cNvSpPr/>
      </xdr:nvSpPr>
      <xdr:spPr>
        <a:xfrm>
          <a:off x="14541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147320</xdr:rowOff>
    </xdr:from>
    <xdr:to>
      <xdr:col>72</xdr:col>
      <xdr:colOff>38100</xdr:colOff>
      <xdr:row>37</xdr:row>
      <xdr:rowOff>77470</xdr:rowOff>
    </xdr:to>
    <xdr:sp macro="" textlink="">
      <xdr:nvSpPr>
        <xdr:cNvPr id="429" name="フローチャート: 判断 428"/>
        <xdr:cNvSpPr/>
      </xdr:nvSpPr>
      <xdr:spPr>
        <a:xfrm>
          <a:off x="13652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122555</xdr:rowOff>
    </xdr:from>
    <xdr:to>
      <xdr:col>67</xdr:col>
      <xdr:colOff>101600</xdr:colOff>
      <xdr:row>37</xdr:row>
      <xdr:rowOff>52705</xdr:rowOff>
    </xdr:to>
    <xdr:sp macro="" textlink="">
      <xdr:nvSpPr>
        <xdr:cNvPr id="430" name="フローチャート: 判断 429"/>
        <xdr:cNvSpPr/>
      </xdr:nvSpPr>
      <xdr:spPr>
        <a:xfrm>
          <a:off x="12763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2540</xdr:rowOff>
    </xdr:from>
    <xdr:to>
      <xdr:col>85</xdr:col>
      <xdr:colOff>177800</xdr:colOff>
      <xdr:row>35</xdr:row>
      <xdr:rowOff>104140</xdr:rowOff>
    </xdr:to>
    <xdr:sp macro="" textlink="">
      <xdr:nvSpPr>
        <xdr:cNvPr id="436" name="楕円 435"/>
        <xdr:cNvSpPr/>
      </xdr:nvSpPr>
      <xdr:spPr>
        <a:xfrm>
          <a:off x="162687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25417</xdr:rowOff>
    </xdr:from>
    <xdr:ext cx="405111" cy="259045"/>
    <xdr:sp macro="" textlink="">
      <xdr:nvSpPr>
        <xdr:cNvPr id="437" name="【認定こども園・幼稚園・保育所】&#10;有形固定資産減価償却率該当値テキスト"/>
        <xdr:cNvSpPr txBox="1"/>
      </xdr:nvSpPr>
      <xdr:spPr>
        <a:xfrm>
          <a:off x="16357600" y="585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132080</xdr:rowOff>
    </xdr:from>
    <xdr:to>
      <xdr:col>81</xdr:col>
      <xdr:colOff>101600</xdr:colOff>
      <xdr:row>35</xdr:row>
      <xdr:rowOff>62230</xdr:rowOff>
    </xdr:to>
    <xdr:sp macro="" textlink="">
      <xdr:nvSpPr>
        <xdr:cNvPr id="438" name="楕円 437"/>
        <xdr:cNvSpPr/>
      </xdr:nvSpPr>
      <xdr:spPr>
        <a:xfrm>
          <a:off x="15430500" y="596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11430</xdr:rowOff>
    </xdr:from>
    <xdr:to>
      <xdr:col>85</xdr:col>
      <xdr:colOff>127000</xdr:colOff>
      <xdr:row>35</xdr:row>
      <xdr:rowOff>53340</xdr:rowOff>
    </xdr:to>
    <xdr:cxnSp macro="">
      <xdr:nvCxnSpPr>
        <xdr:cNvPr id="439" name="直線コネクタ 438"/>
        <xdr:cNvCxnSpPr/>
      </xdr:nvCxnSpPr>
      <xdr:spPr>
        <a:xfrm>
          <a:off x="15481300" y="601218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52070</xdr:rowOff>
    </xdr:from>
    <xdr:to>
      <xdr:col>76</xdr:col>
      <xdr:colOff>165100</xdr:colOff>
      <xdr:row>35</xdr:row>
      <xdr:rowOff>153670</xdr:rowOff>
    </xdr:to>
    <xdr:sp macro="" textlink="">
      <xdr:nvSpPr>
        <xdr:cNvPr id="440" name="楕円 439"/>
        <xdr:cNvSpPr/>
      </xdr:nvSpPr>
      <xdr:spPr>
        <a:xfrm>
          <a:off x="14541500" y="605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11430</xdr:rowOff>
    </xdr:from>
    <xdr:to>
      <xdr:col>81</xdr:col>
      <xdr:colOff>50800</xdr:colOff>
      <xdr:row>35</xdr:row>
      <xdr:rowOff>102870</xdr:rowOff>
    </xdr:to>
    <xdr:cxnSp macro="">
      <xdr:nvCxnSpPr>
        <xdr:cNvPr id="441" name="直線コネクタ 440"/>
        <xdr:cNvCxnSpPr/>
      </xdr:nvCxnSpPr>
      <xdr:spPr>
        <a:xfrm flipV="1">
          <a:off x="14592300" y="60121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12065</xdr:rowOff>
    </xdr:from>
    <xdr:to>
      <xdr:col>72</xdr:col>
      <xdr:colOff>38100</xdr:colOff>
      <xdr:row>35</xdr:row>
      <xdr:rowOff>113665</xdr:rowOff>
    </xdr:to>
    <xdr:sp macro="" textlink="">
      <xdr:nvSpPr>
        <xdr:cNvPr id="442" name="楕円 441"/>
        <xdr:cNvSpPr/>
      </xdr:nvSpPr>
      <xdr:spPr>
        <a:xfrm>
          <a:off x="13652500" y="60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62865</xdr:rowOff>
    </xdr:from>
    <xdr:to>
      <xdr:col>76</xdr:col>
      <xdr:colOff>114300</xdr:colOff>
      <xdr:row>35</xdr:row>
      <xdr:rowOff>102870</xdr:rowOff>
    </xdr:to>
    <xdr:cxnSp macro="">
      <xdr:nvCxnSpPr>
        <xdr:cNvPr id="443" name="直線コネクタ 442"/>
        <xdr:cNvCxnSpPr/>
      </xdr:nvCxnSpPr>
      <xdr:spPr>
        <a:xfrm>
          <a:off x="13703300" y="606361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120650</xdr:rowOff>
    </xdr:from>
    <xdr:to>
      <xdr:col>67</xdr:col>
      <xdr:colOff>101600</xdr:colOff>
      <xdr:row>35</xdr:row>
      <xdr:rowOff>50800</xdr:rowOff>
    </xdr:to>
    <xdr:sp macro="" textlink="">
      <xdr:nvSpPr>
        <xdr:cNvPr id="444" name="楕円 443"/>
        <xdr:cNvSpPr/>
      </xdr:nvSpPr>
      <xdr:spPr>
        <a:xfrm>
          <a:off x="12763500" y="594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0</xdr:rowOff>
    </xdr:from>
    <xdr:to>
      <xdr:col>71</xdr:col>
      <xdr:colOff>177800</xdr:colOff>
      <xdr:row>35</xdr:row>
      <xdr:rowOff>62865</xdr:rowOff>
    </xdr:to>
    <xdr:cxnSp macro="">
      <xdr:nvCxnSpPr>
        <xdr:cNvPr id="445" name="直線コネクタ 444"/>
        <xdr:cNvCxnSpPr/>
      </xdr:nvCxnSpPr>
      <xdr:spPr>
        <a:xfrm>
          <a:off x="12814300" y="600075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51452</xdr:rowOff>
    </xdr:from>
    <xdr:ext cx="405111" cy="259045"/>
    <xdr:sp macro="" textlink="">
      <xdr:nvSpPr>
        <xdr:cNvPr id="446" name="n_1aveValue【認定こども園・幼稚園・保育所】&#10;有形固定資産減価償却率"/>
        <xdr:cNvSpPr txBox="1"/>
      </xdr:nvSpPr>
      <xdr:spPr>
        <a:xfrm>
          <a:off x="15266044" y="639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100982</xdr:rowOff>
    </xdr:from>
    <xdr:ext cx="405111" cy="259045"/>
    <xdr:sp macro="" textlink="">
      <xdr:nvSpPr>
        <xdr:cNvPr id="447" name="n_2aveValue【認定こども園・幼稚園・保育所】&#10;有形固定資産減価償却率"/>
        <xdr:cNvSpPr txBox="1"/>
      </xdr:nvSpPr>
      <xdr:spPr>
        <a:xfrm>
          <a:off x="14389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68597</xdr:rowOff>
    </xdr:from>
    <xdr:ext cx="405111" cy="259045"/>
    <xdr:sp macro="" textlink="">
      <xdr:nvSpPr>
        <xdr:cNvPr id="448" name="n_3aveValue【認定こども園・幼稚園・保育所】&#10;有形固定資産減価償却率"/>
        <xdr:cNvSpPr txBox="1"/>
      </xdr:nvSpPr>
      <xdr:spPr>
        <a:xfrm>
          <a:off x="13500744" y="641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43832</xdr:rowOff>
    </xdr:from>
    <xdr:ext cx="405111" cy="259045"/>
    <xdr:sp macro="" textlink="">
      <xdr:nvSpPr>
        <xdr:cNvPr id="449" name="n_4aveValue【認定こども園・幼稚園・保育所】&#10;有形固定資産減価償却率"/>
        <xdr:cNvSpPr txBox="1"/>
      </xdr:nvSpPr>
      <xdr:spPr>
        <a:xfrm>
          <a:off x="12611744" y="638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78757</xdr:rowOff>
    </xdr:from>
    <xdr:ext cx="405111" cy="259045"/>
    <xdr:sp macro="" textlink="">
      <xdr:nvSpPr>
        <xdr:cNvPr id="450" name="n_1mainValue【認定こども園・幼稚園・保育所】&#10;有形固定資産減価償却率"/>
        <xdr:cNvSpPr txBox="1"/>
      </xdr:nvSpPr>
      <xdr:spPr>
        <a:xfrm>
          <a:off x="15266044" y="57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170197</xdr:rowOff>
    </xdr:from>
    <xdr:ext cx="405111" cy="259045"/>
    <xdr:sp macro="" textlink="">
      <xdr:nvSpPr>
        <xdr:cNvPr id="451" name="n_2mainValue【認定こども園・幼稚園・保育所】&#10;有形固定資産減価償却率"/>
        <xdr:cNvSpPr txBox="1"/>
      </xdr:nvSpPr>
      <xdr:spPr>
        <a:xfrm>
          <a:off x="14389744" y="58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130192</xdr:rowOff>
    </xdr:from>
    <xdr:ext cx="405111" cy="259045"/>
    <xdr:sp macro="" textlink="">
      <xdr:nvSpPr>
        <xdr:cNvPr id="452" name="n_3mainValue【認定こども園・幼稚園・保育所】&#10;有形固定資産減価償却率"/>
        <xdr:cNvSpPr txBox="1"/>
      </xdr:nvSpPr>
      <xdr:spPr>
        <a:xfrm>
          <a:off x="13500744" y="578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67327</xdr:rowOff>
    </xdr:from>
    <xdr:ext cx="405111" cy="259045"/>
    <xdr:sp macro="" textlink="">
      <xdr:nvSpPr>
        <xdr:cNvPr id="453" name="n_4mainValue【認定こども園・幼稚園・保育所】&#10;有形固定資産減価償却率"/>
        <xdr:cNvSpPr txBox="1"/>
      </xdr:nvSpPr>
      <xdr:spPr>
        <a:xfrm>
          <a:off x="12611744" y="572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4" name="直線コネクタ 46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5" name="テキスト ボックス 46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6" name="直線コネクタ 46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7" name="テキスト ボックス 46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8" name="直線コネクタ 46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9" name="テキスト ボックス 46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0" name="直線コネクタ 46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1" name="テキスト ボックス 47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3" name="テキスト ボックス 4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108204</xdr:rowOff>
    </xdr:from>
    <xdr:to>
      <xdr:col>116</xdr:col>
      <xdr:colOff>62864</xdr:colOff>
      <xdr:row>41</xdr:row>
      <xdr:rowOff>105918</xdr:rowOff>
    </xdr:to>
    <xdr:cxnSp macro="">
      <xdr:nvCxnSpPr>
        <xdr:cNvPr id="475" name="直線コネクタ 474"/>
        <xdr:cNvCxnSpPr/>
      </xdr:nvCxnSpPr>
      <xdr:spPr>
        <a:xfrm flipV="1">
          <a:off x="22160864" y="593750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476" name="【認定こども園・幼稚園・保育所】&#10;一人当たり面積最小値テキスト"/>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477" name="直線コネクタ 476"/>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54881</xdr:rowOff>
    </xdr:from>
    <xdr:ext cx="469744" cy="259045"/>
    <xdr:sp macro="" textlink="">
      <xdr:nvSpPr>
        <xdr:cNvPr id="478" name="【認定こども園・幼稚園・保育所】&#10;一人当たり面積最大値テキスト"/>
        <xdr:cNvSpPr txBox="1"/>
      </xdr:nvSpPr>
      <xdr:spPr>
        <a:xfrm>
          <a:off x="22199600" y="571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108204</xdr:rowOff>
    </xdr:from>
    <xdr:to>
      <xdr:col>116</xdr:col>
      <xdr:colOff>152400</xdr:colOff>
      <xdr:row>34</xdr:row>
      <xdr:rowOff>108204</xdr:rowOff>
    </xdr:to>
    <xdr:cxnSp macro="">
      <xdr:nvCxnSpPr>
        <xdr:cNvPr id="479" name="直線コネクタ 478"/>
        <xdr:cNvCxnSpPr/>
      </xdr:nvCxnSpPr>
      <xdr:spPr>
        <a:xfrm>
          <a:off x="22072600" y="59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143273</xdr:rowOff>
    </xdr:from>
    <xdr:ext cx="469744" cy="259045"/>
    <xdr:sp macro="" textlink="">
      <xdr:nvSpPr>
        <xdr:cNvPr id="480" name="【認定こども園・幼稚園・保育所】&#10;一人当たり面積平均値テキスト"/>
        <xdr:cNvSpPr txBox="1"/>
      </xdr:nvSpPr>
      <xdr:spPr>
        <a:xfrm>
          <a:off x="22199600" y="66583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164846</xdr:rowOff>
    </xdr:from>
    <xdr:to>
      <xdr:col>116</xdr:col>
      <xdr:colOff>114300</xdr:colOff>
      <xdr:row>39</xdr:row>
      <xdr:rowOff>94996</xdr:rowOff>
    </xdr:to>
    <xdr:sp macro="" textlink="">
      <xdr:nvSpPr>
        <xdr:cNvPr id="481" name="フローチャート: 判断 480"/>
        <xdr:cNvSpPr/>
      </xdr:nvSpPr>
      <xdr:spPr>
        <a:xfrm>
          <a:off x="221107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482" name="フローチャート: 判断 481"/>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83" name="フローチャート: 判断 482"/>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16256</xdr:rowOff>
    </xdr:from>
    <xdr:to>
      <xdr:col>102</xdr:col>
      <xdr:colOff>165100</xdr:colOff>
      <xdr:row>39</xdr:row>
      <xdr:rowOff>117856</xdr:rowOff>
    </xdr:to>
    <xdr:sp macro="" textlink="">
      <xdr:nvSpPr>
        <xdr:cNvPr id="484" name="フローチャート: 判断 483"/>
        <xdr:cNvSpPr/>
      </xdr:nvSpPr>
      <xdr:spPr>
        <a:xfrm>
          <a:off x="194945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485" name="フローチャート: 判断 484"/>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157988</xdr:rowOff>
    </xdr:from>
    <xdr:to>
      <xdr:col>116</xdr:col>
      <xdr:colOff>114300</xdr:colOff>
      <xdr:row>36</xdr:row>
      <xdr:rowOff>88138</xdr:rowOff>
    </xdr:to>
    <xdr:sp macro="" textlink="">
      <xdr:nvSpPr>
        <xdr:cNvPr id="491" name="楕円 490"/>
        <xdr:cNvSpPr/>
      </xdr:nvSpPr>
      <xdr:spPr>
        <a:xfrm>
          <a:off x="22110700" y="615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9415</xdr:rowOff>
    </xdr:from>
    <xdr:ext cx="469744" cy="259045"/>
    <xdr:sp macro="" textlink="">
      <xdr:nvSpPr>
        <xdr:cNvPr id="492" name="【認定こども園・幼稚園・保育所】&#10;一人当たり面積該当値テキスト"/>
        <xdr:cNvSpPr txBox="1"/>
      </xdr:nvSpPr>
      <xdr:spPr>
        <a:xfrm>
          <a:off x="22199600" y="601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167132</xdr:rowOff>
    </xdr:from>
    <xdr:to>
      <xdr:col>112</xdr:col>
      <xdr:colOff>38100</xdr:colOff>
      <xdr:row>36</xdr:row>
      <xdr:rowOff>97282</xdr:rowOff>
    </xdr:to>
    <xdr:sp macro="" textlink="">
      <xdr:nvSpPr>
        <xdr:cNvPr id="493" name="楕円 492"/>
        <xdr:cNvSpPr/>
      </xdr:nvSpPr>
      <xdr:spPr>
        <a:xfrm>
          <a:off x="21272500" y="616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37338</xdr:rowOff>
    </xdr:from>
    <xdr:to>
      <xdr:col>116</xdr:col>
      <xdr:colOff>63500</xdr:colOff>
      <xdr:row>36</xdr:row>
      <xdr:rowOff>46482</xdr:rowOff>
    </xdr:to>
    <xdr:cxnSp macro="">
      <xdr:nvCxnSpPr>
        <xdr:cNvPr id="494" name="直線コネクタ 493"/>
        <xdr:cNvCxnSpPr/>
      </xdr:nvCxnSpPr>
      <xdr:spPr>
        <a:xfrm flipV="1">
          <a:off x="21323300" y="620953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157988</xdr:rowOff>
    </xdr:from>
    <xdr:to>
      <xdr:col>107</xdr:col>
      <xdr:colOff>101600</xdr:colOff>
      <xdr:row>36</xdr:row>
      <xdr:rowOff>88138</xdr:rowOff>
    </xdr:to>
    <xdr:sp macro="" textlink="">
      <xdr:nvSpPr>
        <xdr:cNvPr id="495" name="楕円 494"/>
        <xdr:cNvSpPr/>
      </xdr:nvSpPr>
      <xdr:spPr>
        <a:xfrm>
          <a:off x="20383500" y="615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37338</xdr:rowOff>
    </xdr:from>
    <xdr:to>
      <xdr:col>111</xdr:col>
      <xdr:colOff>177800</xdr:colOff>
      <xdr:row>36</xdr:row>
      <xdr:rowOff>46482</xdr:rowOff>
    </xdr:to>
    <xdr:cxnSp macro="">
      <xdr:nvCxnSpPr>
        <xdr:cNvPr id="496" name="直線コネクタ 495"/>
        <xdr:cNvCxnSpPr/>
      </xdr:nvCxnSpPr>
      <xdr:spPr>
        <a:xfrm>
          <a:off x="20434300" y="620953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4826</xdr:rowOff>
    </xdr:from>
    <xdr:to>
      <xdr:col>102</xdr:col>
      <xdr:colOff>165100</xdr:colOff>
      <xdr:row>36</xdr:row>
      <xdr:rowOff>106426</xdr:rowOff>
    </xdr:to>
    <xdr:sp macro="" textlink="">
      <xdr:nvSpPr>
        <xdr:cNvPr id="497" name="楕円 496"/>
        <xdr:cNvSpPr/>
      </xdr:nvSpPr>
      <xdr:spPr>
        <a:xfrm>
          <a:off x="19494500" y="617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37338</xdr:rowOff>
    </xdr:from>
    <xdr:to>
      <xdr:col>107</xdr:col>
      <xdr:colOff>50800</xdr:colOff>
      <xdr:row>36</xdr:row>
      <xdr:rowOff>55626</xdr:rowOff>
    </xdr:to>
    <xdr:cxnSp macro="">
      <xdr:nvCxnSpPr>
        <xdr:cNvPr id="498" name="直線コネクタ 497"/>
        <xdr:cNvCxnSpPr/>
      </xdr:nvCxnSpPr>
      <xdr:spPr>
        <a:xfrm flipV="1">
          <a:off x="19545300" y="620953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61976</xdr:rowOff>
    </xdr:from>
    <xdr:to>
      <xdr:col>98</xdr:col>
      <xdr:colOff>38100</xdr:colOff>
      <xdr:row>36</xdr:row>
      <xdr:rowOff>163576</xdr:rowOff>
    </xdr:to>
    <xdr:sp macro="" textlink="">
      <xdr:nvSpPr>
        <xdr:cNvPr id="499" name="楕円 498"/>
        <xdr:cNvSpPr/>
      </xdr:nvSpPr>
      <xdr:spPr>
        <a:xfrm>
          <a:off x="18605500" y="623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55626</xdr:rowOff>
    </xdr:from>
    <xdr:to>
      <xdr:col>102</xdr:col>
      <xdr:colOff>114300</xdr:colOff>
      <xdr:row>36</xdr:row>
      <xdr:rowOff>112776</xdr:rowOff>
    </xdr:to>
    <xdr:cxnSp macro="">
      <xdr:nvCxnSpPr>
        <xdr:cNvPr id="500" name="直線コネクタ 499"/>
        <xdr:cNvCxnSpPr/>
      </xdr:nvCxnSpPr>
      <xdr:spPr>
        <a:xfrm flipV="1">
          <a:off x="18656300" y="622782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97553</xdr:rowOff>
    </xdr:from>
    <xdr:ext cx="469744" cy="259045"/>
    <xdr:sp macro="" textlink="">
      <xdr:nvSpPr>
        <xdr:cNvPr id="501" name="n_1aveValue【認定こども園・幼稚園・保育所】&#10;一人当たり面積"/>
        <xdr:cNvSpPr txBox="1"/>
      </xdr:nvSpPr>
      <xdr:spPr>
        <a:xfrm>
          <a:off x="210757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106697</xdr:rowOff>
    </xdr:from>
    <xdr:ext cx="469744" cy="259045"/>
    <xdr:sp macro="" textlink="">
      <xdr:nvSpPr>
        <xdr:cNvPr id="502" name="n_2aveValue【認定こども園・幼稚園・保育所】&#10;一人当たり面積"/>
        <xdr:cNvSpPr txBox="1"/>
      </xdr:nvSpPr>
      <xdr:spPr>
        <a:xfrm>
          <a:off x="20199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108983</xdr:rowOff>
    </xdr:from>
    <xdr:ext cx="469744" cy="259045"/>
    <xdr:sp macro="" textlink="">
      <xdr:nvSpPr>
        <xdr:cNvPr id="503" name="n_3aveValue【認定こども園・幼稚園・保育所】&#10;一人当たり面積"/>
        <xdr:cNvSpPr txBox="1"/>
      </xdr:nvSpPr>
      <xdr:spPr>
        <a:xfrm>
          <a:off x="19310427" y="679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95267</xdr:rowOff>
    </xdr:from>
    <xdr:ext cx="469744" cy="259045"/>
    <xdr:sp macro="" textlink="">
      <xdr:nvSpPr>
        <xdr:cNvPr id="504" name="n_4aveValue【認定こども園・幼稚園・保育所】&#10;一人当たり面積"/>
        <xdr:cNvSpPr txBox="1"/>
      </xdr:nvSpPr>
      <xdr:spPr>
        <a:xfrm>
          <a:off x="18421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113809</xdr:rowOff>
    </xdr:from>
    <xdr:ext cx="469744" cy="259045"/>
    <xdr:sp macro="" textlink="">
      <xdr:nvSpPr>
        <xdr:cNvPr id="505" name="n_1mainValue【認定こども園・幼稚園・保育所】&#10;一人当たり面積"/>
        <xdr:cNvSpPr txBox="1"/>
      </xdr:nvSpPr>
      <xdr:spPr>
        <a:xfrm>
          <a:off x="21075727" y="594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104665</xdr:rowOff>
    </xdr:from>
    <xdr:ext cx="469744" cy="259045"/>
    <xdr:sp macro="" textlink="">
      <xdr:nvSpPr>
        <xdr:cNvPr id="506" name="n_2mainValue【認定こども園・幼稚園・保育所】&#10;一人当たり面積"/>
        <xdr:cNvSpPr txBox="1"/>
      </xdr:nvSpPr>
      <xdr:spPr>
        <a:xfrm>
          <a:off x="20199427" y="5933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122953</xdr:rowOff>
    </xdr:from>
    <xdr:ext cx="469744" cy="259045"/>
    <xdr:sp macro="" textlink="">
      <xdr:nvSpPr>
        <xdr:cNvPr id="507" name="n_3mainValue【認定こども園・幼稚園・保育所】&#10;一人当たり面積"/>
        <xdr:cNvSpPr txBox="1"/>
      </xdr:nvSpPr>
      <xdr:spPr>
        <a:xfrm>
          <a:off x="19310427" y="595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8653</xdr:rowOff>
    </xdr:from>
    <xdr:ext cx="469744" cy="259045"/>
    <xdr:sp macro="" textlink="">
      <xdr:nvSpPr>
        <xdr:cNvPr id="508" name="n_4mainValue【認定こども園・幼稚園・保育所】&#10;一人当たり面積"/>
        <xdr:cNvSpPr txBox="1"/>
      </xdr:nvSpPr>
      <xdr:spPr>
        <a:xfrm>
          <a:off x="18421427" y="600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0" name="直線コネクタ 51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1" name="テキスト ボックス 520"/>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2" name="直線コネクタ 52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3" name="テキスト ボックス 52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4" name="直線コネクタ 52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5" name="テキスト ボックス 52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6" name="直線コネクタ 52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7" name="テキスト ボックス 52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13716</xdr:rowOff>
    </xdr:from>
    <xdr:to>
      <xdr:col>85</xdr:col>
      <xdr:colOff>126364</xdr:colOff>
      <xdr:row>64</xdr:row>
      <xdr:rowOff>70866</xdr:rowOff>
    </xdr:to>
    <xdr:cxnSp macro="">
      <xdr:nvCxnSpPr>
        <xdr:cNvPr id="531" name="直線コネクタ 530"/>
        <xdr:cNvCxnSpPr/>
      </xdr:nvCxnSpPr>
      <xdr:spPr>
        <a:xfrm flipV="1">
          <a:off x="16318864" y="978636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74693</xdr:rowOff>
    </xdr:from>
    <xdr:ext cx="405111" cy="259045"/>
    <xdr:sp macro="" textlink="">
      <xdr:nvSpPr>
        <xdr:cNvPr id="532" name="【学校施設】&#10;有形固定資産減価償却率最小値テキスト"/>
        <xdr:cNvSpPr txBox="1"/>
      </xdr:nvSpPr>
      <xdr:spPr>
        <a:xfrm>
          <a:off x="16357600" y="1104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70866</xdr:rowOff>
    </xdr:from>
    <xdr:to>
      <xdr:col>86</xdr:col>
      <xdr:colOff>25400</xdr:colOff>
      <xdr:row>64</xdr:row>
      <xdr:rowOff>70866</xdr:rowOff>
    </xdr:to>
    <xdr:cxnSp macro="">
      <xdr:nvCxnSpPr>
        <xdr:cNvPr id="533" name="直線コネクタ 532"/>
        <xdr:cNvCxnSpPr/>
      </xdr:nvCxnSpPr>
      <xdr:spPr>
        <a:xfrm>
          <a:off x="16230600" y="1104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131843</xdr:rowOff>
    </xdr:from>
    <xdr:ext cx="405111" cy="259045"/>
    <xdr:sp macro="" textlink="">
      <xdr:nvSpPr>
        <xdr:cNvPr id="534" name="【学校施設】&#10;有形固定資産減価償却率最大値テキスト"/>
        <xdr:cNvSpPr txBox="1"/>
      </xdr:nvSpPr>
      <xdr:spPr>
        <a:xfrm>
          <a:off x="16357600" y="9561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13716</xdr:rowOff>
    </xdr:from>
    <xdr:to>
      <xdr:col>86</xdr:col>
      <xdr:colOff>25400</xdr:colOff>
      <xdr:row>57</xdr:row>
      <xdr:rowOff>13716</xdr:rowOff>
    </xdr:to>
    <xdr:cxnSp macro="">
      <xdr:nvCxnSpPr>
        <xdr:cNvPr id="535" name="直線コネクタ 534"/>
        <xdr:cNvCxnSpPr/>
      </xdr:nvCxnSpPr>
      <xdr:spPr>
        <a:xfrm>
          <a:off x="16230600" y="9786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49801</xdr:rowOff>
    </xdr:from>
    <xdr:ext cx="405111" cy="259045"/>
    <xdr:sp macro="" textlink="">
      <xdr:nvSpPr>
        <xdr:cNvPr id="536" name="【学校施設】&#10;有形固定資産減価償却率平均値テキスト"/>
        <xdr:cNvSpPr txBox="1"/>
      </xdr:nvSpPr>
      <xdr:spPr>
        <a:xfrm>
          <a:off x="16357600" y="10336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26924</xdr:rowOff>
    </xdr:from>
    <xdr:to>
      <xdr:col>85</xdr:col>
      <xdr:colOff>177800</xdr:colOff>
      <xdr:row>61</xdr:row>
      <xdr:rowOff>128524</xdr:rowOff>
    </xdr:to>
    <xdr:sp macro="" textlink="">
      <xdr:nvSpPr>
        <xdr:cNvPr id="537" name="フローチャート: 判断 536"/>
        <xdr:cNvSpPr/>
      </xdr:nvSpPr>
      <xdr:spPr>
        <a:xfrm>
          <a:off x="16268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56642</xdr:rowOff>
    </xdr:from>
    <xdr:to>
      <xdr:col>81</xdr:col>
      <xdr:colOff>101600</xdr:colOff>
      <xdr:row>61</xdr:row>
      <xdr:rowOff>158242</xdr:rowOff>
    </xdr:to>
    <xdr:sp macro="" textlink="">
      <xdr:nvSpPr>
        <xdr:cNvPr id="538" name="フローチャート: 判断 537"/>
        <xdr:cNvSpPr/>
      </xdr:nvSpPr>
      <xdr:spPr>
        <a:xfrm>
          <a:off x="15430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17780</xdr:rowOff>
    </xdr:from>
    <xdr:to>
      <xdr:col>76</xdr:col>
      <xdr:colOff>165100</xdr:colOff>
      <xdr:row>61</xdr:row>
      <xdr:rowOff>119380</xdr:rowOff>
    </xdr:to>
    <xdr:sp macro="" textlink="">
      <xdr:nvSpPr>
        <xdr:cNvPr id="539" name="フローチャート: 判断 538"/>
        <xdr:cNvSpPr/>
      </xdr:nvSpPr>
      <xdr:spPr>
        <a:xfrm>
          <a:off x="14541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1778</xdr:rowOff>
    </xdr:from>
    <xdr:to>
      <xdr:col>72</xdr:col>
      <xdr:colOff>38100</xdr:colOff>
      <xdr:row>61</xdr:row>
      <xdr:rowOff>103378</xdr:rowOff>
    </xdr:to>
    <xdr:sp macro="" textlink="">
      <xdr:nvSpPr>
        <xdr:cNvPr id="540" name="フローチャート: 判断 539"/>
        <xdr:cNvSpPr/>
      </xdr:nvSpPr>
      <xdr:spPr>
        <a:xfrm>
          <a:off x="13652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102362</xdr:rowOff>
    </xdr:from>
    <xdr:to>
      <xdr:col>67</xdr:col>
      <xdr:colOff>101600</xdr:colOff>
      <xdr:row>61</xdr:row>
      <xdr:rowOff>32512</xdr:rowOff>
    </xdr:to>
    <xdr:sp macro="" textlink="">
      <xdr:nvSpPr>
        <xdr:cNvPr id="541" name="フローチャート: 判断 540"/>
        <xdr:cNvSpPr/>
      </xdr:nvSpPr>
      <xdr:spPr>
        <a:xfrm>
          <a:off x="12763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4064</xdr:rowOff>
    </xdr:from>
    <xdr:to>
      <xdr:col>85</xdr:col>
      <xdr:colOff>177800</xdr:colOff>
      <xdr:row>62</xdr:row>
      <xdr:rowOff>105664</xdr:rowOff>
    </xdr:to>
    <xdr:sp macro="" textlink="">
      <xdr:nvSpPr>
        <xdr:cNvPr id="547" name="楕円 546"/>
        <xdr:cNvSpPr/>
      </xdr:nvSpPr>
      <xdr:spPr>
        <a:xfrm>
          <a:off x="16268700" y="1063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153941</xdr:rowOff>
    </xdr:from>
    <xdr:ext cx="405111" cy="259045"/>
    <xdr:sp macro="" textlink="">
      <xdr:nvSpPr>
        <xdr:cNvPr id="548" name="【学校施設】&#10;有形固定資産減価償却率該当値テキスト"/>
        <xdr:cNvSpPr txBox="1"/>
      </xdr:nvSpPr>
      <xdr:spPr>
        <a:xfrm>
          <a:off x="16357600" y="1061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134366</xdr:rowOff>
    </xdr:from>
    <xdr:to>
      <xdr:col>81</xdr:col>
      <xdr:colOff>101600</xdr:colOff>
      <xdr:row>62</xdr:row>
      <xdr:rowOff>64516</xdr:rowOff>
    </xdr:to>
    <xdr:sp macro="" textlink="">
      <xdr:nvSpPr>
        <xdr:cNvPr id="549" name="楕円 548"/>
        <xdr:cNvSpPr/>
      </xdr:nvSpPr>
      <xdr:spPr>
        <a:xfrm>
          <a:off x="15430500" y="1059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13716</xdr:rowOff>
    </xdr:from>
    <xdr:to>
      <xdr:col>85</xdr:col>
      <xdr:colOff>127000</xdr:colOff>
      <xdr:row>62</xdr:row>
      <xdr:rowOff>54864</xdr:rowOff>
    </xdr:to>
    <xdr:cxnSp macro="">
      <xdr:nvCxnSpPr>
        <xdr:cNvPr id="550" name="直線コネクタ 549"/>
        <xdr:cNvCxnSpPr/>
      </xdr:nvCxnSpPr>
      <xdr:spPr>
        <a:xfrm>
          <a:off x="15481300" y="1064361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111506</xdr:rowOff>
    </xdr:from>
    <xdr:to>
      <xdr:col>76</xdr:col>
      <xdr:colOff>165100</xdr:colOff>
      <xdr:row>62</xdr:row>
      <xdr:rowOff>41656</xdr:rowOff>
    </xdr:to>
    <xdr:sp macro="" textlink="">
      <xdr:nvSpPr>
        <xdr:cNvPr id="551" name="楕円 550"/>
        <xdr:cNvSpPr/>
      </xdr:nvSpPr>
      <xdr:spPr>
        <a:xfrm>
          <a:off x="14541500" y="1056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162306</xdr:rowOff>
    </xdr:from>
    <xdr:to>
      <xdr:col>81</xdr:col>
      <xdr:colOff>50800</xdr:colOff>
      <xdr:row>62</xdr:row>
      <xdr:rowOff>13716</xdr:rowOff>
    </xdr:to>
    <xdr:cxnSp macro="">
      <xdr:nvCxnSpPr>
        <xdr:cNvPr id="552" name="直線コネクタ 551"/>
        <xdr:cNvCxnSpPr/>
      </xdr:nvCxnSpPr>
      <xdr:spPr>
        <a:xfrm>
          <a:off x="14592300" y="106207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61214</xdr:rowOff>
    </xdr:from>
    <xdr:to>
      <xdr:col>72</xdr:col>
      <xdr:colOff>38100</xdr:colOff>
      <xdr:row>61</xdr:row>
      <xdr:rowOff>162814</xdr:rowOff>
    </xdr:to>
    <xdr:sp macro="" textlink="">
      <xdr:nvSpPr>
        <xdr:cNvPr id="553" name="楕円 552"/>
        <xdr:cNvSpPr/>
      </xdr:nvSpPr>
      <xdr:spPr>
        <a:xfrm>
          <a:off x="13652500" y="1051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112014</xdr:rowOff>
    </xdr:from>
    <xdr:to>
      <xdr:col>76</xdr:col>
      <xdr:colOff>114300</xdr:colOff>
      <xdr:row>61</xdr:row>
      <xdr:rowOff>162306</xdr:rowOff>
    </xdr:to>
    <xdr:cxnSp macro="">
      <xdr:nvCxnSpPr>
        <xdr:cNvPr id="554" name="直線コネクタ 553"/>
        <xdr:cNvCxnSpPr/>
      </xdr:nvCxnSpPr>
      <xdr:spPr>
        <a:xfrm>
          <a:off x="13703300" y="105704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33782</xdr:rowOff>
    </xdr:from>
    <xdr:to>
      <xdr:col>67</xdr:col>
      <xdr:colOff>101600</xdr:colOff>
      <xdr:row>61</xdr:row>
      <xdr:rowOff>135382</xdr:rowOff>
    </xdr:to>
    <xdr:sp macro="" textlink="">
      <xdr:nvSpPr>
        <xdr:cNvPr id="555" name="楕円 554"/>
        <xdr:cNvSpPr/>
      </xdr:nvSpPr>
      <xdr:spPr>
        <a:xfrm>
          <a:off x="12763500" y="1049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84582</xdr:rowOff>
    </xdr:from>
    <xdr:to>
      <xdr:col>71</xdr:col>
      <xdr:colOff>177800</xdr:colOff>
      <xdr:row>61</xdr:row>
      <xdr:rowOff>112014</xdr:rowOff>
    </xdr:to>
    <xdr:cxnSp macro="">
      <xdr:nvCxnSpPr>
        <xdr:cNvPr id="556" name="直線コネクタ 555"/>
        <xdr:cNvCxnSpPr/>
      </xdr:nvCxnSpPr>
      <xdr:spPr>
        <a:xfrm>
          <a:off x="12814300" y="105430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3319</xdr:rowOff>
    </xdr:from>
    <xdr:ext cx="405111" cy="259045"/>
    <xdr:sp macro="" textlink="">
      <xdr:nvSpPr>
        <xdr:cNvPr id="557" name="n_1aveValue【学校施設】&#10;有形固定資産減価償却率"/>
        <xdr:cNvSpPr txBox="1"/>
      </xdr:nvSpPr>
      <xdr:spPr>
        <a:xfrm>
          <a:off x="15266044" y="10290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135907</xdr:rowOff>
    </xdr:from>
    <xdr:ext cx="405111" cy="259045"/>
    <xdr:sp macro="" textlink="">
      <xdr:nvSpPr>
        <xdr:cNvPr id="558" name="n_2aveValue【学校施設】&#10;有形固定資産減価償却率"/>
        <xdr:cNvSpPr txBox="1"/>
      </xdr:nvSpPr>
      <xdr:spPr>
        <a:xfrm>
          <a:off x="14389744" y="1025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119905</xdr:rowOff>
    </xdr:from>
    <xdr:ext cx="405111" cy="259045"/>
    <xdr:sp macro="" textlink="">
      <xdr:nvSpPr>
        <xdr:cNvPr id="559" name="n_3aveValue【学校施設】&#10;有形固定資産減価償却率"/>
        <xdr:cNvSpPr txBox="1"/>
      </xdr:nvSpPr>
      <xdr:spPr>
        <a:xfrm>
          <a:off x="13500744" y="1023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49039</xdr:rowOff>
    </xdr:from>
    <xdr:ext cx="405111" cy="259045"/>
    <xdr:sp macro="" textlink="">
      <xdr:nvSpPr>
        <xdr:cNvPr id="560" name="n_4aveValue【学校施設】&#10;有形固定資産減価償却率"/>
        <xdr:cNvSpPr txBox="1"/>
      </xdr:nvSpPr>
      <xdr:spPr>
        <a:xfrm>
          <a:off x="12611744" y="1016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55643</xdr:rowOff>
    </xdr:from>
    <xdr:ext cx="405111" cy="259045"/>
    <xdr:sp macro="" textlink="">
      <xdr:nvSpPr>
        <xdr:cNvPr id="561" name="n_1mainValue【学校施設】&#10;有形固定資産減価償却率"/>
        <xdr:cNvSpPr txBox="1"/>
      </xdr:nvSpPr>
      <xdr:spPr>
        <a:xfrm>
          <a:off x="15266044" y="10685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32783</xdr:rowOff>
    </xdr:from>
    <xdr:ext cx="405111" cy="259045"/>
    <xdr:sp macro="" textlink="">
      <xdr:nvSpPr>
        <xdr:cNvPr id="562" name="n_2mainValue【学校施設】&#10;有形固定資産減価償却率"/>
        <xdr:cNvSpPr txBox="1"/>
      </xdr:nvSpPr>
      <xdr:spPr>
        <a:xfrm>
          <a:off x="14389744" y="10662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153941</xdr:rowOff>
    </xdr:from>
    <xdr:ext cx="405111" cy="259045"/>
    <xdr:sp macro="" textlink="">
      <xdr:nvSpPr>
        <xdr:cNvPr id="563" name="n_3mainValue【学校施設】&#10;有形固定資産減価償却率"/>
        <xdr:cNvSpPr txBox="1"/>
      </xdr:nvSpPr>
      <xdr:spPr>
        <a:xfrm>
          <a:off x="13500744" y="1061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126509</xdr:rowOff>
    </xdr:from>
    <xdr:ext cx="405111" cy="259045"/>
    <xdr:sp macro="" textlink="">
      <xdr:nvSpPr>
        <xdr:cNvPr id="564" name="n_4mainValue【学校施設】&#10;有形固定資産減価償却率"/>
        <xdr:cNvSpPr txBox="1"/>
      </xdr:nvSpPr>
      <xdr:spPr>
        <a:xfrm>
          <a:off x="12611744" y="1058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104394</xdr:rowOff>
    </xdr:from>
    <xdr:to>
      <xdr:col>116</xdr:col>
      <xdr:colOff>62864</xdr:colOff>
      <xdr:row>64</xdr:row>
      <xdr:rowOff>69342</xdr:rowOff>
    </xdr:to>
    <xdr:cxnSp macro="">
      <xdr:nvCxnSpPr>
        <xdr:cNvPr id="589" name="直線コネクタ 588"/>
        <xdr:cNvCxnSpPr/>
      </xdr:nvCxnSpPr>
      <xdr:spPr>
        <a:xfrm flipV="1">
          <a:off x="22160864" y="9705594"/>
          <a:ext cx="0"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73169</xdr:rowOff>
    </xdr:from>
    <xdr:ext cx="469744" cy="259045"/>
    <xdr:sp macro="" textlink="">
      <xdr:nvSpPr>
        <xdr:cNvPr id="590" name="【学校施設】&#10;一人当たり面積最小値テキスト"/>
        <xdr:cNvSpPr txBox="1"/>
      </xdr:nvSpPr>
      <xdr:spPr>
        <a:xfrm>
          <a:off x="22199600" y="1104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69342</xdr:rowOff>
    </xdr:from>
    <xdr:to>
      <xdr:col>116</xdr:col>
      <xdr:colOff>152400</xdr:colOff>
      <xdr:row>64</xdr:row>
      <xdr:rowOff>69342</xdr:rowOff>
    </xdr:to>
    <xdr:cxnSp macro="">
      <xdr:nvCxnSpPr>
        <xdr:cNvPr id="591" name="直線コネクタ 590"/>
        <xdr:cNvCxnSpPr/>
      </xdr:nvCxnSpPr>
      <xdr:spPr>
        <a:xfrm>
          <a:off x="22072600" y="1104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51071</xdr:rowOff>
    </xdr:from>
    <xdr:ext cx="469744" cy="259045"/>
    <xdr:sp macro="" textlink="">
      <xdr:nvSpPr>
        <xdr:cNvPr id="592" name="【学校施設】&#10;一人当たり面積最大値テキスト"/>
        <xdr:cNvSpPr txBox="1"/>
      </xdr:nvSpPr>
      <xdr:spPr>
        <a:xfrm>
          <a:off x="22199600" y="948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104394</xdr:rowOff>
    </xdr:from>
    <xdr:to>
      <xdr:col>116</xdr:col>
      <xdr:colOff>152400</xdr:colOff>
      <xdr:row>56</xdr:row>
      <xdr:rowOff>104394</xdr:rowOff>
    </xdr:to>
    <xdr:cxnSp macro="">
      <xdr:nvCxnSpPr>
        <xdr:cNvPr id="593" name="直線コネクタ 592"/>
        <xdr:cNvCxnSpPr/>
      </xdr:nvCxnSpPr>
      <xdr:spPr>
        <a:xfrm>
          <a:off x="22072600" y="970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170705</xdr:rowOff>
    </xdr:from>
    <xdr:ext cx="469744" cy="259045"/>
    <xdr:sp macro="" textlink="">
      <xdr:nvSpPr>
        <xdr:cNvPr id="594" name="【学校施設】&#10;一人当たり面積平均値テキスト"/>
        <xdr:cNvSpPr txBox="1"/>
      </xdr:nvSpPr>
      <xdr:spPr>
        <a:xfrm>
          <a:off x="22199600" y="10286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20828</xdr:rowOff>
    </xdr:from>
    <xdr:to>
      <xdr:col>116</xdr:col>
      <xdr:colOff>114300</xdr:colOff>
      <xdr:row>60</xdr:row>
      <xdr:rowOff>122428</xdr:rowOff>
    </xdr:to>
    <xdr:sp macro="" textlink="">
      <xdr:nvSpPr>
        <xdr:cNvPr id="595" name="フローチャート: 判断 594"/>
        <xdr:cNvSpPr/>
      </xdr:nvSpPr>
      <xdr:spPr>
        <a:xfrm>
          <a:off x="22110700" y="1030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26162</xdr:rowOff>
    </xdr:from>
    <xdr:to>
      <xdr:col>112</xdr:col>
      <xdr:colOff>38100</xdr:colOff>
      <xdr:row>60</xdr:row>
      <xdr:rowOff>127762</xdr:rowOff>
    </xdr:to>
    <xdr:sp macro="" textlink="">
      <xdr:nvSpPr>
        <xdr:cNvPr id="596" name="フローチャート: 判断 595"/>
        <xdr:cNvSpPr/>
      </xdr:nvSpPr>
      <xdr:spPr>
        <a:xfrm>
          <a:off x="21272500" y="1031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29972</xdr:rowOff>
    </xdr:from>
    <xdr:to>
      <xdr:col>107</xdr:col>
      <xdr:colOff>101600</xdr:colOff>
      <xdr:row>60</xdr:row>
      <xdr:rowOff>131572</xdr:rowOff>
    </xdr:to>
    <xdr:sp macro="" textlink="">
      <xdr:nvSpPr>
        <xdr:cNvPr id="597" name="フローチャート: 判断 596"/>
        <xdr:cNvSpPr/>
      </xdr:nvSpPr>
      <xdr:spPr>
        <a:xfrm>
          <a:off x="20383500" y="1031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19304</xdr:rowOff>
    </xdr:from>
    <xdr:to>
      <xdr:col>102</xdr:col>
      <xdr:colOff>165100</xdr:colOff>
      <xdr:row>60</xdr:row>
      <xdr:rowOff>120904</xdr:rowOff>
    </xdr:to>
    <xdr:sp macro="" textlink="">
      <xdr:nvSpPr>
        <xdr:cNvPr id="598" name="フローチャート: 判断 597"/>
        <xdr:cNvSpPr/>
      </xdr:nvSpPr>
      <xdr:spPr>
        <a:xfrm>
          <a:off x="19494500" y="1030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4064</xdr:rowOff>
    </xdr:from>
    <xdr:to>
      <xdr:col>98</xdr:col>
      <xdr:colOff>38100</xdr:colOff>
      <xdr:row>60</xdr:row>
      <xdr:rowOff>105664</xdr:rowOff>
    </xdr:to>
    <xdr:sp macro="" textlink="">
      <xdr:nvSpPr>
        <xdr:cNvPr id="599" name="フローチャート: 判断 598"/>
        <xdr:cNvSpPr/>
      </xdr:nvSpPr>
      <xdr:spPr>
        <a:xfrm>
          <a:off x="18605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90932</xdr:rowOff>
    </xdr:from>
    <xdr:to>
      <xdr:col>116</xdr:col>
      <xdr:colOff>114300</xdr:colOff>
      <xdr:row>58</xdr:row>
      <xdr:rowOff>21082</xdr:rowOff>
    </xdr:to>
    <xdr:sp macro="" textlink="">
      <xdr:nvSpPr>
        <xdr:cNvPr id="605" name="楕円 604"/>
        <xdr:cNvSpPr/>
      </xdr:nvSpPr>
      <xdr:spPr>
        <a:xfrm>
          <a:off x="22110700" y="986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113809</xdr:rowOff>
    </xdr:from>
    <xdr:ext cx="469744" cy="259045"/>
    <xdr:sp macro="" textlink="">
      <xdr:nvSpPr>
        <xdr:cNvPr id="606" name="【学校施設】&#10;一人当たり面積該当値テキスト"/>
        <xdr:cNvSpPr txBox="1"/>
      </xdr:nvSpPr>
      <xdr:spPr>
        <a:xfrm>
          <a:off x="22199600" y="971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108458</xdr:rowOff>
    </xdr:from>
    <xdr:to>
      <xdr:col>112</xdr:col>
      <xdr:colOff>38100</xdr:colOff>
      <xdr:row>58</xdr:row>
      <xdr:rowOff>38608</xdr:rowOff>
    </xdr:to>
    <xdr:sp macro="" textlink="">
      <xdr:nvSpPr>
        <xdr:cNvPr id="607" name="楕円 606"/>
        <xdr:cNvSpPr/>
      </xdr:nvSpPr>
      <xdr:spPr>
        <a:xfrm>
          <a:off x="21272500" y="988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141732</xdr:rowOff>
    </xdr:from>
    <xdr:to>
      <xdr:col>116</xdr:col>
      <xdr:colOff>63500</xdr:colOff>
      <xdr:row>57</xdr:row>
      <xdr:rowOff>159258</xdr:rowOff>
    </xdr:to>
    <xdr:cxnSp macro="">
      <xdr:nvCxnSpPr>
        <xdr:cNvPr id="608" name="直線コネクタ 607"/>
        <xdr:cNvCxnSpPr/>
      </xdr:nvCxnSpPr>
      <xdr:spPr>
        <a:xfrm flipV="1">
          <a:off x="21323300" y="9914382"/>
          <a:ext cx="8382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119888</xdr:rowOff>
    </xdr:from>
    <xdr:to>
      <xdr:col>107</xdr:col>
      <xdr:colOff>101600</xdr:colOff>
      <xdr:row>58</xdr:row>
      <xdr:rowOff>50038</xdr:rowOff>
    </xdr:to>
    <xdr:sp macro="" textlink="">
      <xdr:nvSpPr>
        <xdr:cNvPr id="609" name="楕円 608"/>
        <xdr:cNvSpPr/>
      </xdr:nvSpPr>
      <xdr:spPr>
        <a:xfrm>
          <a:off x="20383500" y="989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159258</xdr:rowOff>
    </xdr:from>
    <xdr:to>
      <xdr:col>111</xdr:col>
      <xdr:colOff>177800</xdr:colOff>
      <xdr:row>57</xdr:row>
      <xdr:rowOff>170688</xdr:rowOff>
    </xdr:to>
    <xdr:cxnSp macro="">
      <xdr:nvCxnSpPr>
        <xdr:cNvPr id="610" name="直線コネクタ 609"/>
        <xdr:cNvCxnSpPr/>
      </xdr:nvCxnSpPr>
      <xdr:spPr>
        <a:xfrm flipV="1">
          <a:off x="20434300" y="993190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128270</xdr:rowOff>
    </xdr:from>
    <xdr:to>
      <xdr:col>102</xdr:col>
      <xdr:colOff>165100</xdr:colOff>
      <xdr:row>58</xdr:row>
      <xdr:rowOff>58420</xdr:rowOff>
    </xdr:to>
    <xdr:sp macro="" textlink="">
      <xdr:nvSpPr>
        <xdr:cNvPr id="611" name="楕円 610"/>
        <xdr:cNvSpPr/>
      </xdr:nvSpPr>
      <xdr:spPr>
        <a:xfrm>
          <a:off x="19494500" y="99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170688</xdr:rowOff>
    </xdr:from>
    <xdr:to>
      <xdr:col>107</xdr:col>
      <xdr:colOff>50800</xdr:colOff>
      <xdr:row>58</xdr:row>
      <xdr:rowOff>7620</xdr:rowOff>
    </xdr:to>
    <xdr:cxnSp macro="">
      <xdr:nvCxnSpPr>
        <xdr:cNvPr id="612" name="直線コネクタ 611"/>
        <xdr:cNvCxnSpPr/>
      </xdr:nvCxnSpPr>
      <xdr:spPr>
        <a:xfrm flipV="1">
          <a:off x="19545300" y="9943338"/>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135890</xdr:rowOff>
    </xdr:from>
    <xdr:to>
      <xdr:col>98</xdr:col>
      <xdr:colOff>38100</xdr:colOff>
      <xdr:row>58</xdr:row>
      <xdr:rowOff>66040</xdr:rowOff>
    </xdr:to>
    <xdr:sp macro="" textlink="">
      <xdr:nvSpPr>
        <xdr:cNvPr id="613" name="楕円 612"/>
        <xdr:cNvSpPr/>
      </xdr:nvSpPr>
      <xdr:spPr>
        <a:xfrm>
          <a:off x="18605500" y="99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7620</xdr:rowOff>
    </xdr:from>
    <xdr:to>
      <xdr:col>102</xdr:col>
      <xdr:colOff>114300</xdr:colOff>
      <xdr:row>58</xdr:row>
      <xdr:rowOff>15240</xdr:rowOff>
    </xdr:to>
    <xdr:cxnSp macro="">
      <xdr:nvCxnSpPr>
        <xdr:cNvPr id="614" name="直線コネクタ 613"/>
        <xdr:cNvCxnSpPr/>
      </xdr:nvCxnSpPr>
      <xdr:spPr>
        <a:xfrm flipV="1">
          <a:off x="18656300" y="9951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118889</xdr:rowOff>
    </xdr:from>
    <xdr:ext cx="469744" cy="259045"/>
    <xdr:sp macro="" textlink="">
      <xdr:nvSpPr>
        <xdr:cNvPr id="615" name="n_1aveValue【学校施設】&#10;一人当たり面積"/>
        <xdr:cNvSpPr txBox="1"/>
      </xdr:nvSpPr>
      <xdr:spPr>
        <a:xfrm>
          <a:off x="21075727" y="10405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122699</xdr:rowOff>
    </xdr:from>
    <xdr:ext cx="469744" cy="259045"/>
    <xdr:sp macro="" textlink="">
      <xdr:nvSpPr>
        <xdr:cNvPr id="616" name="n_2aveValue【学校施設】&#10;一人当たり面積"/>
        <xdr:cNvSpPr txBox="1"/>
      </xdr:nvSpPr>
      <xdr:spPr>
        <a:xfrm>
          <a:off x="20199427" y="10409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112031</xdr:rowOff>
    </xdr:from>
    <xdr:ext cx="469744" cy="259045"/>
    <xdr:sp macro="" textlink="">
      <xdr:nvSpPr>
        <xdr:cNvPr id="617" name="n_3aveValue【学校施設】&#10;一人当たり面積"/>
        <xdr:cNvSpPr txBox="1"/>
      </xdr:nvSpPr>
      <xdr:spPr>
        <a:xfrm>
          <a:off x="19310427" y="10399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96791</xdr:rowOff>
    </xdr:from>
    <xdr:ext cx="469744" cy="259045"/>
    <xdr:sp macro="" textlink="">
      <xdr:nvSpPr>
        <xdr:cNvPr id="618" name="n_4aveValue【学校施設】&#10;一人当たり面積"/>
        <xdr:cNvSpPr txBox="1"/>
      </xdr:nvSpPr>
      <xdr:spPr>
        <a:xfrm>
          <a:off x="18421427" y="1038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55135</xdr:rowOff>
    </xdr:from>
    <xdr:ext cx="469744" cy="259045"/>
    <xdr:sp macro="" textlink="">
      <xdr:nvSpPr>
        <xdr:cNvPr id="619" name="n_1mainValue【学校施設】&#10;一人当たり面積"/>
        <xdr:cNvSpPr txBox="1"/>
      </xdr:nvSpPr>
      <xdr:spPr>
        <a:xfrm>
          <a:off x="21075727" y="965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66565</xdr:rowOff>
    </xdr:from>
    <xdr:ext cx="469744" cy="259045"/>
    <xdr:sp macro="" textlink="">
      <xdr:nvSpPr>
        <xdr:cNvPr id="620" name="n_2mainValue【学校施設】&#10;一人当たり面積"/>
        <xdr:cNvSpPr txBox="1"/>
      </xdr:nvSpPr>
      <xdr:spPr>
        <a:xfrm>
          <a:off x="20199427" y="966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74947</xdr:rowOff>
    </xdr:from>
    <xdr:ext cx="469744" cy="259045"/>
    <xdr:sp macro="" textlink="">
      <xdr:nvSpPr>
        <xdr:cNvPr id="621" name="n_3mainValue【学校施設】&#10;一人当たり面積"/>
        <xdr:cNvSpPr txBox="1"/>
      </xdr:nvSpPr>
      <xdr:spPr>
        <a:xfrm>
          <a:off x="19310427" y="967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82567</xdr:rowOff>
    </xdr:from>
    <xdr:ext cx="469744" cy="259045"/>
    <xdr:sp macro="" textlink="">
      <xdr:nvSpPr>
        <xdr:cNvPr id="622" name="n_4mainValue【学校施設】&#10;一人当たり面積"/>
        <xdr:cNvSpPr txBox="1"/>
      </xdr:nvSpPr>
      <xdr:spPr>
        <a:xfrm>
          <a:off x="18421427" y="968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144236</xdr:rowOff>
    </xdr:from>
    <xdr:to>
      <xdr:col>85</xdr:col>
      <xdr:colOff>126364</xdr:colOff>
      <xdr:row>86</xdr:row>
      <xdr:rowOff>168729</xdr:rowOff>
    </xdr:to>
    <xdr:cxnSp macro="">
      <xdr:nvCxnSpPr>
        <xdr:cNvPr id="648" name="直線コネクタ 647"/>
        <xdr:cNvCxnSpPr/>
      </xdr:nvCxnSpPr>
      <xdr:spPr>
        <a:xfrm flipV="1">
          <a:off x="16318864" y="1334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9"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0" name="直線コネクタ 649"/>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90913</xdr:rowOff>
    </xdr:from>
    <xdr:ext cx="340478" cy="259045"/>
    <xdr:sp macro="" textlink="">
      <xdr:nvSpPr>
        <xdr:cNvPr id="651" name="【児童館】&#10;有形固定資産減価償却率最大値テキスト"/>
        <xdr:cNvSpPr txBox="1"/>
      </xdr:nvSpPr>
      <xdr:spPr>
        <a:xfrm>
          <a:off x="16357600" y="1312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144236</xdr:rowOff>
    </xdr:from>
    <xdr:to>
      <xdr:col>86</xdr:col>
      <xdr:colOff>25400</xdr:colOff>
      <xdr:row>77</xdr:row>
      <xdr:rowOff>144236</xdr:rowOff>
    </xdr:to>
    <xdr:cxnSp macro="">
      <xdr:nvCxnSpPr>
        <xdr:cNvPr id="652" name="直線コネクタ 651"/>
        <xdr:cNvCxnSpPr/>
      </xdr:nvCxnSpPr>
      <xdr:spPr>
        <a:xfrm>
          <a:off x="16230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88554</xdr:rowOff>
    </xdr:from>
    <xdr:ext cx="405111" cy="259045"/>
    <xdr:sp macro="" textlink="">
      <xdr:nvSpPr>
        <xdr:cNvPr id="653" name="【児童館】&#10;有形固定資産減価償却率平均値テキスト"/>
        <xdr:cNvSpPr txBox="1"/>
      </xdr:nvSpPr>
      <xdr:spPr>
        <a:xfrm>
          <a:off x="16357600" y="138045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65677</xdr:rowOff>
    </xdr:from>
    <xdr:to>
      <xdr:col>85</xdr:col>
      <xdr:colOff>177800</xdr:colOff>
      <xdr:row>81</xdr:row>
      <xdr:rowOff>167277</xdr:rowOff>
    </xdr:to>
    <xdr:sp macro="" textlink="">
      <xdr:nvSpPr>
        <xdr:cNvPr id="654" name="フローチャート: 判断 653"/>
        <xdr:cNvSpPr/>
      </xdr:nvSpPr>
      <xdr:spPr>
        <a:xfrm>
          <a:off x="162687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139156</xdr:rowOff>
    </xdr:from>
    <xdr:to>
      <xdr:col>81</xdr:col>
      <xdr:colOff>101600</xdr:colOff>
      <xdr:row>82</xdr:row>
      <xdr:rowOff>69306</xdr:rowOff>
    </xdr:to>
    <xdr:sp macro="" textlink="">
      <xdr:nvSpPr>
        <xdr:cNvPr id="655" name="フローチャート: 判断 654"/>
        <xdr:cNvSpPr/>
      </xdr:nvSpPr>
      <xdr:spPr>
        <a:xfrm>
          <a:off x="15430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656" name="フローチャート: 判断 655"/>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114663</xdr:rowOff>
    </xdr:from>
    <xdr:to>
      <xdr:col>72</xdr:col>
      <xdr:colOff>38100</xdr:colOff>
      <xdr:row>82</xdr:row>
      <xdr:rowOff>44813</xdr:rowOff>
    </xdr:to>
    <xdr:sp macro="" textlink="">
      <xdr:nvSpPr>
        <xdr:cNvPr id="657" name="フローチャート: 判断 656"/>
        <xdr:cNvSpPr/>
      </xdr:nvSpPr>
      <xdr:spPr>
        <a:xfrm>
          <a:off x="13652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166914</xdr:rowOff>
    </xdr:from>
    <xdr:to>
      <xdr:col>67</xdr:col>
      <xdr:colOff>101600</xdr:colOff>
      <xdr:row>81</xdr:row>
      <xdr:rowOff>97064</xdr:rowOff>
    </xdr:to>
    <xdr:sp macro="" textlink="">
      <xdr:nvSpPr>
        <xdr:cNvPr id="658" name="フローチャート: 判断 657"/>
        <xdr:cNvSpPr/>
      </xdr:nvSpPr>
      <xdr:spPr>
        <a:xfrm>
          <a:off x="12763500" y="1388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162016</xdr:rowOff>
    </xdr:from>
    <xdr:to>
      <xdr:col>85</xdr:col>
      <xdr:colOff>177800</xdr:colOff>
      <xdr:row>86</xdr:row>
      <xdr:rowOff>92166</xdr:rowOff>
    </xdr:to>
    <xdr:sp macro="" textlink="">
      <xdr:nvSpPr>
        <xdr:cNvPr id="664" name="楕円 663"/>
        <xdr:cNvSpPr/>
      </xdr:nvSpPr>
      <xdr:spPr>
        <a:xfrm>
          <a:off x="16268700" y="1473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140443</xdr:rowOff>
    </xdr:from>
    <xdr:ext cx="405111" cy="259045"/>
    <xdr:sp macro="" textlink="">
      <xdr:nvSpPr>
        <xdr:cNvPr id="665" name="【児童館】&#10;有形固定資産減価償却率該当値テキスト"/>
        <xdr:cNvSpPr txBox="1"/>
      </xdr:nvSpPr>
      <xdr:spPr>
        <a:xfrm>
          <a:off x="16357600" y="1471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127726</xdr:rowOff>
    </xdr:from>
    <xdr:to>
      <xdr:col>81</xdr:col>
      <xdr:colOff>101600</xdr:colOff>
      <xdr:row>86</xdr:row>
      <xdr:rowOff>57876</xdr:rowOff>
    </xdr:to>
    <xdr:sp macro="" textlink="">
      <xdr:nvSpPr>
        <xdr:cNvPr id="666" name="楕円 665"/>
        <xdr:cNvSpPr/>
      </xdr:nvSpPr>
      <xdr:spPr>
        <a:xfrm>
          <a:off x="15430500" y="147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7076</xdr:rowOff>
    </xdr:from>
    <xdr:to>
      <xdr:col>85</xdr:col>
      <xdr:colOff>127000</xdr:colOff>
      <xdr:row>86</xdr:row>
      <xdr:rowOff>41366</xdr:rowOff>
    </xdr:to>
    <xdr:cxnSp macro="">
      <xdr:nvCxnSpPr>
        <xdr:cNvPr id="667" name="直線コネクタ 666"/>
        <xdr:cNvCxnSpPr/>
      </xdr:nvCxnSpPr>
      <xdr:spPr>
        <a:xfrm>
          <a:off x="15481300" y="1475177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83638</xdr:rowOff>
    </xdr:from>
    <xdr:to>
      <xdr:col>76</xdr:col>
      <xdr:colOff>165100</xdr:colOff>
      <xdr:row>86</xdr:row>
      <xdr:rowOff>13788</xdr:rowOff>
    </xdr:to>
    <xdr:sp macro="" textlink="">
      <xdr:nvSpPr>
        <xdr:cNvPr id="668" name="楕円 667"/>
        <xdr:cNvSpPr/>
      </xdr:nvSpPr>
      <xdr:spPr>
        <a:xfrm>
          <a:off x="14541500" y="1465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134438</xdr:rowOff>
    </xdr:from>
    <xdr:to>
      <xdr:col>81</xdr:col>
      <xdr:colOff>50800</xdr:colOff>
      <xdr:row>86</xdr:row>
      <xdr:rowOff>7076</xdr:rowOff>
    </xdr:to>
    <xdr:cxnSp macro="">
      <xdr:nvCxnSpPr>
        <xdr:cNvPr id="669" name="直線コネクタ 668"/>
        <xdr:cNvCxnSpPr/>
      </xdr:nvCxnSpPr>
      <xdr:spPr>
        <a:xfrm>
          <a:off x="14592300" y="1470768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23223</xdr:rowOff>
    </xdr:from>
    <xdr:to>
      <xdr:col>72</xdr:col>
      <xdr:colOff>38100</xdr:colOff>
      <xdr:row>85</xdr:row>
      <xdr:rowOff>124823</xdr:rowOff>
    </xdr:to>
    <xdr:sp macro="" textlink="">
      <xdr:nvSpPr>
        <xdr:cNvPr id="670" name="楕円 669"/>
        <xdr:cNvSpPr/>
      </xdr:nvSpPr>
      <xdr:spPr>
        <a:xfrm>
          <a:off x="13652500" y="1459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74023</xdr:rowOff>
    </xdr:from>
    <xdr:to>
      <xdr:col>76</xdr:col>
      <xdr:colOff>114300</xdr:colOff>
      <xdr:row>85</xdr:row>
      <xdr:rowOff>134438</xdr:rowOff>
    </xdr:to>
    <xdr:cxnSp macro="">
      <xdr:nvCxnSpPr>
        <xdr:cNvPr id="671" name="直線コネクタ 670"/>
        <xdr:cNvCxnSpPr/>
      </xdr:nvCxnSpPr>
      <xdr:spPr>
        <a:xfrm>
          <a:off x="13703300" y="14647273"/>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134257</xdr:rowOff>
    </xdr:from>
    <xdr:to>
      <xdr:col>67</xdr:col>
      <xdr:colOff>101600</xdr:colOff>
      <xdr:row>85</xdr:row>
      <xdr:rowOff>64407</xdr:rowOff>
    </xdr:to>
    <xdr:sp macro="" textlink="">
      <xdr:nvSpPr>
        <xdr:cNvPr id="672" name="楕円 671"/>
        <xdr:cNvSpPr/>
      </xdr:nvSpPr>
      <xdr:spPr>
        <a:xfrm>
          <a:off x="12763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13607</xdr:rowOff>
    </xdr:from>
    <xdr:to>
      <xdr:col>71</xdr:col>
      <xdr:colOff>177800</xdr:colOff>
      <xdr:row>85</xdr:row>
      <xdr:rowOff>74023</xdr:rowOff>
    </xdr:to>
    <xdr:cxnSp macro="">
      <xdr:nvCxnSpPr>
        <xdr:cNvPr id="673" name="直線コネクタ 672"/>
        <xdr:cNvCxnSpPr/>
      </xdr:nvCxnSpPr>
      <xdr:spPr>
        <a:xfrm>
          <a:off x="12814300" y="14586857"/>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85833</xdr:rowOff>
    </xdr:from>
    <xdr:ext cx="405111" cy="259045"/>
    <xdr:sp macro="" textlink="">
      <xdr:nvSpPr>
        <xdr:cNvPr id="674" name="n_1aveValue【児童館】&#10;有形固定資産減価償却率"/>
        <xdr:cNvSpPr txBox="1"/>
      </xdr:nvSpPr>
      <xdr:spPr>
        <a:xfrm>
          <a:off x="152660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66239</xdr:rowOff>
    </xdr:from>
    <xdr:ext cx="405111" cy="259045"/>
    <xdr:sp macro="" textlink="">
      <xdr:nvSpPr>
        <xdr:cNvPr id="675" name="n_2aveValue【児童館】&#10;有形固定資産減価償却率"/>
        <xdr:cNvSpPr txBox="1"/>
      </xdr:nvSpPr>
      <xdr:spPr>
        <a:xfrm>
          <a:off x="14389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61340</xdr:rowOff>
    </xdr:from>
    <xdr:ext cx="405111" cy="259045"/>
    <xdr:sp macro="" textlink="">
      <xdr:nvSpPr>
        <xdr:cNvPr id="676" name="n_3aveValue【児童館】&#10;有形固定資産減価償却率"/>
        <xdr:cNvSpPr txBox="1"/>
      </xdr:nvSpPr>
      <xdr:spPr>
        <a:xfrm>
          <a:off x="13500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113591</xdr:rowOff>
    </xdr:from>
    <xdr:ext cx="405111" cy="259045"/>
    <xdr:sp macro="" textlink="">
      <xdr:nvSpPr>
        <xdr:cNvPr id="677" name="n_4aveValue【児童館】&#10;有形固定資産減価償却率"/>
        <xdr:cNvSpPr txBox="1"/>
      </xdr:nvSpPr>
      <xdr:spPr>
        <a:xfrm>
          <a:off x="12611744" y="1365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49003</xdr:rowOff>
    </xdr:from>
    <xdr:ext cx="405111" cy="259045"/>
    <xdr:sp macro="" textlink="">
      <xdr:nvSpPr>
        <xdr:cNvPr id="678" name="n_1mainValue【児童館】&#10;有形固定資産減価償却率"/>
        <xdr:cNvSpPr txBox="1"/>
      </xdr:nvSpPr>
      <xdr:spPr>
        <a:xfrm>
          <a:off x="15266044" y="1479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4915</xdr:rowOff>
    </xdr:from>
    <xdr:ext cx="405111" cy="259045"/>
    <xdr:sp macro="" textlink="">
      <xdr:nvSpPr>
        <xdr:cNvPr id="679" name="n_2mainValue【児童館】&#10;有形固定資産減価償却率"/>
        <xdr:cNvSpPr txBox="1"/>
      </xdr:nvSpPr>
      <xdr:spPr>
        <a:xfrm>
          <a:off x="14389744" y="1474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115950</xdr:rowOff>
    </xdr:from>
    <xdr:ext cx="405111" cy="259045"/>
    <xdr:sp macro="" textlink="">
      <xdr:nvSpPr>
        <xdr:cNvPr id="680" name="n_3mainValue【児童館】&#10;有形固定資産減価償却率"/>
        <xdr:cNvSpPr txBox="1"/>
      </xdr:nvSpPr>
      <xdr:spPr>
        <a:xfrm>
          <a:off x="13500744" y="1468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55534</xdr:rowOff>
    </xdr:from>
    <xdr:ext cx="405111" cy="259045"/>
    <xdr:sp macro="" textlink="">
      <xdr:nvSpPr>
        <xdr:cNvPr id="681" name="n_4mainValue【児童館】&#10;有形固定資産減価償却率"/>
        <xdr:cNvSpPr txBox="1"/>
      </xdr:nvSpPr>
      <xdr:spPr>
        <a:xfrm>
          <a:off x="12611744" y="1462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2" name="直線コネクタ 69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3" name="テキスト ボックス 69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4" name="直線コネクタ 69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5" name="テキスト ボックス 69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6" name="直線コネクタ 69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7" name="テキスト ボックス 69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8" name="直線コネクタ 69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9" name="テキスト ボックス 69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47244</xdr:rowOff>
    </xdr:from>
    <xdr:to>
      <xdr:col>116</xdr:col>
      <xdr:colOff>62864</xdr:colOff>
      <xdr:row>86</xdr:row>
      <xdr:rowOff>24385</xdr:rowOff>
    </xdr:to>
    <xdr:cxnSp macro="">
      <xdr:nvCxnSpPr>
        <xdr:cNvPr id="703" name="直線コネクタ 702"/>
        <xdr:cNvCxnSpPr/>
      </xdr:nvCxnSpPr>
      <xdr:spPr>
        <a:xfrm flipV="1">
          <a:off x="22160864" y="13420344"/>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04" name="【児童館】&#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05" name="直線コネクタ 704"/>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165371</xdr:rowOff>
    </xdr:from>
    <xdr:ext cx="469744" cy="259045"/>
    <xdr:sp macro="" textlink="">
      <xdr:nvSpPr>
        <xdr:cNvPr id="706" name="【児童館】&#10;一人当たり面積最大値テキスト"/>
        <xdr:cNvSpPr txBox="1"/>
      </xdr:nvSpPr>
      <xdr:spPr>
        <a:xfrm>
          <a:off x="22199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47244</xdr:rowOff>
    </xdr:from>
    <xdr:to>
      <xdr:col>116</xdr:col>
      <xdr:colOff>152400</xdr:colOff>
      <xdr:row>78</xdr:row>
      <xdr:rowOff>47244</xdr:rowOff>
    </xdr:to>
    <xdr:cxnSp macro="">
      <xdr:nvCxnSpPr>
        <xdr:cNvPr id="707" name="直線コネクタ 706"/>
        <xdr:cNvCxnSpPr/>
      </xdr:nvCxnSpPr>
      <xdr:spPr>
        <a:xfrm>
          <a:off x="22072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170197</xdr:rowOff>
    </xdr:from>
    <xdr:ext cx="469744" cy="259045"/>
    <xdr:sp macro="" textlink="">
      <xdr:nvSpPr>
        <xdr:cNvPr id="708" name="【児童館】&#10;一人当たり面積平均値テキスト"/>
        <xdr:cNvSpPr txBox="1"/>
      </xdr:nvSpPr>
      <xdr:spPr>
        <a:xfrm>
          <a:off x="22199600" y="14400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709" name="フローチャート: 判断 708"/>
        <xdr:cNvSpPr/>
      </xdr:nvSpPr>
      <xdr:spPr>
        <a:xfrm>
          <a:off x="22110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147320</xdr:rowOff>
    </xdr:from>
    <xdr:to>
      <xdr:col>112</xdr:col>
      <xdr:colOff>38100</xdr:colOff>
      <xdr:row>85</xdr:row>
      <xdr:rowOff>77470</xdr:rowOff>
    </xdr:to>
    <xdr:sp macro="" textlink="">
      <xdr:nvSpPr>
        <xdr:cNvPr id="710" name="フローチャート: 判断 709"/>
        <xdr:cNvSpPr/>
      </xdr:nvSpPr>
      <xdr:spPr>
        <a:xfrm>
          <a:off x="21272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142748</xdr:rowOff>
    </xdr:from>
    <xdr:to>
      <xdr:col>107</xdr:col>
      <xdr:colOff>101600</xdr:colOff>
      <xdr:row>85</xdr:row>
      <xdr:rowOff>72898</xdr:rowOff>
    </xdr:to>
    <xdr:sp macro="" textlink="">
      <xdr:nvSpPr>
        <xdr:cNvPr id="711" name="フローチャート: 判断 710"/>
        <xdr:cNvSpPr/>
      </xdr:nvSpPr>
      <xdr:spPr>
        <a:xfrm>
          <a:off x="20383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165608</xdr:rowOff>
    </xdr:from>
    <xdr:to>
      <xdr:col>102</xdr:col>
      <xdr:colOff>165100</xdr:colOff>
      <xdr:row>85</xdr:row>
      <xdr:rowOff>95758</xdr:rowOff>
    </xdr:to>
    <xdr:sp macro="" textlink="">
      <xdr:nvSpPr>
        <xdr:cNvPr id="712" name="フローチャート: 判断 711"/>
        <xdr:cNvSpPr/>
      </xdr:nvSpPr>
      <xdr:spPr>
        <a:xfrm>
          <a:off x="19494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156463</xdr:rowOff>
    </xdr:from>
    <xdr:to>
      <xdr:col>98</xdr:col>
      <xdr:colOff>38100</xdr:colOff>
      <xdr:row>85</xdr:row>
      <xdr:rowOff>86613</xdr:rowOff>
    </xdr:to>
    <xdr:sp macro="" textlink="">
      <xdr:nvSpPr>
        <xdr:cNvPr id="713" name="フローチャート: 判断 712"/>
        <xdr:cNvSpPr/>
      </xdr:nvSpPr>
      <xdr:spPr>
        <a:xfrm>
          <a:off x="18605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140463</xdr:rowOff>
    </xdr:from>
    <xdr:to>
      <xdr:col>116</xdr:col>
      <xdr:colOff>114300</xdr:colOff>
      <xdr:row>86</xdr:row>
      <xdr:rowOff>70613</xdr:rowOff>
    </xdr:to>
    <xdr:sp macro="" textlink="">
      <xdr:nvSpPr>
        <xdr:cNvPr id="719" name="楕円 718"/>
        <xdr:cNvSpPr/>
      </xdr:nvSpPr>
      <xdr:spPr>
        <a:xfrm>
          <a:off x="22110700" y="147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55390</xdr:rowOff>
    </xdr:from>
    <xdr:ext cx="469744" cy="259045"/>
    <xdr:sp macro="" textlink="">
      <xdr:nvSpPr>
        <xdr:cNvPr id="720" name="【児童館】&#10;一人当たり面積該当値テキスト"/>
        <xdr:cNvSpPr txBox="1"/>
      </xdr:nvSpPr>
      <xdr:spPr>
        <a:xfrm>
          <a:off x="22199600" y="1462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140463</xdr:rowOff>
    </xdr:from>
    <xdr:to>
      <xdr:col>112</xdr:col>
      <xdr:colOff>38100</xdr:colOff>
      <xdr:row>86</xdr:row>
      <xdr:rowOff>70613</xdr:rowOff>
    </xdr:to>
    <xdr:sp macro="" textlink="">
      <xdr:nvSpPr>
        <xdr:cNvPr id="721" name="楕円 720"/>
        <xdr:cNvSpPr/>
      </xdr:nvSpPr>
      <xdr:spPr>
        <a:xfrm>
          <a:off x="21272500" y="147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19813</xdr:rowOff>
    </xdr:from>
    <xdr:to>
      <xdr:col>116</xdr:col>
      <xdr:colOff>63500</xdr:colOff>
      <xdr:row>86</xdr:row>
      <xdr:rowOff>19813</xdr:rowOff>
    </xdr:to>
    <xdr:cxnSp macro="">
      <xdr:nvCxnSpPr>
        <xdr:cNvPr id="722" name="直線コネクタ 721"/>
        <xdr:cNvCxnSpPr/>
      </xdr:nvCxnSpPr>
      <xdr:spPr>
        <a:xfrm>
          <a:off x="21323300" y="147645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140463</xdr:rowOff>
    </xdr:from>
    <xdr:to>
      <xdr:col>107</xdr:col>
      <xdr:colOff>101600</xdr:colOff>
      <xdr:row>86</xdr:row>
      <xdr:rowOff>70613</xdr:rowOff>
    </xdr:to>
    <xdr:sp macro="" textlink="">
      <xdr:nvSpPr>
        <xdr:cNvPr id="723" name="楕円 722"/>
        <xdr:cNvSpPr/>
      </xdr:nvSpPr>
      <xdr:spPr>
        <a:xfrm>
          <a:off x="20383500" y="147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19813</xdr:rowOff>
    </xdr:from>
    <xdr:to>
      <xdr:col>111</xdr:col>
      <xdr:colOff>177800</xdr:colOff>
      <xdr:row>86</xdr:row>
      <xdr:rowOff>19813</xdr:rowOff>
    </xdr:to>
    <xdr:cxnSp macro="">
      <xdr:nvCxnSpPr>
        <xdr:cNvPr id="724" name="直線コネクタ 723"/>
        <xdr:cNvCxnSpPr/>
      </xdr:nvCxnSpPr>
      <xdr:spPr>
        <a:xfrm>
          <a:off x="20434300" y="147645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140463</xdr:rowOff>
    </xdr:from>
    <xdr:to>
      <xdr:col>102</xdr:col>
      <xdr:colOff>165100</xdr:colOff>
      <xdr:row>86</xdr:row>
      <xdr:rowOff>70613</xdr:rowOff>
    </xdr:to>
    <xdr:sp macro="" textlink="">
      <xdr:nvSpPr>
        <xdr:cNvPr id="725" name="楕円 724"/>
        <xdr:cNvSpPr/>
      </xdr:nvSpPr>
      <xdr:spPr>
        <a:xfrm>
          <a:off x="19494500" y="147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19813</xdr:rowOff>
    </xdr:from>
    <xdr:to>
      <xdr:col>107</xdr:col>
      <xdr:colOff>50800</xdr:colOff>
      <xdr:row>86</xdr:row>
      <xdr:rowOff>19813</xdr:rowOff>
    </xdr:to>
    <xdr:cxnSp macro="">
      <xdr:nvCxnSpPr>
        <xdr:cNvPr id="726" name="直線コネクタ 725"/>
        <xdr:cNvCxnSpPr/>
      </xdr:nvCxnSpPr>
      <xdr:spPr>
        <a:xfrm>
          <a:off x="19545300" y="147645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140463</xdr:rowOff>
    </xdr:from>
    <xdr:to>
      <xdr:col>98</xdr:col>
      <xdr:colOff>38100</xdr:colOff>
      <xdr:row>86</xdr:row>
      <xdr:rowOff>70613</xdr:rowOff>
    </xdr:to>
    <xdr:sp macro="" textlink="">
      <xdr:nvSpPr>
        <xdr:cNvPr id="727" name="楕円 726"/>
        <xdr:cNvSpPr/>
      </xdr:nvSpPr>
      <xdr:spPr>
        <a:xfrm>
          <a:off x="18605500" y="147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19813</xdr:rowOff>
    </xdr:from>
    <xdr:to>
      <xdr:col>102</xdr:col>
      <xdr:colOff>114300</xdr:colOff>
      <xdr:row>86</xdr:row>
      <xdr:rowOff>19813</xdr:rowOff>
    </xdr:to>
    <xdr:cxnSp macro="">
      <xdr:nvCxnSpPr>
        <xdr:cNvPr id="728" name="直線コネクタ 727"/>
        <xdr:cNvCxnSpPr/>
      </xdr:nvCxnSpPr>
      <xdr:spPr>
        <a:xfrm>
          <a:off x="18656300" y="147645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93997</xdr:rowOff>
    </xdr:from>
    <xdr:ext cx="469744" cy="259045"/>
    <xdr:sp macro="" textlink="">
      <xdr:nvSpPr>
        <xdr:cNvPr id="729" name="n_1aveValue【児童館】&#10;一人当たり面積"/>
        <xdr:cNvSpPr txBox="1"/>
      </xdr:nvSpPr>
      <xdr:spPr>
        <a:xfrm>
          <a:off x="210757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89425</xdr:rowOff>
    </xdr:from>
    <xdr:ext cx="469744" cy="259045"/>
    <xdr:sp macro="" textlink="">
      <xdr:nvSpPr>
        <xdr:cNvPr id="730" name="n_2aveValue【児童館】&#10;一人当たり面積"/>
        <xdr:cNvSpPr txBox="1"/>
      </xdr:nvSpPr>
      <xdr:spPr>
        <a:xfrm>
          <a:off x="20199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112285</xdr:rowOff>
    </xdr:from>
    <xdr:ext cx="469744" cy="259045"/>
    <xdr:sp macro="" textlink="">
      <xdr:nvSpPr>
        <xdr:cNvPr id="731" name="n_3aveValue【児童館】&#10;一人当たり面積"/>
        <xdr:cNvSpPr txBox="1"/>
      </xdr:nvSpPr>
      <xdr:spPr>
        <a:xfrm>
          <a:off x="19310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103140</xdr:rowOff>
    </xdr:from>
    <xdr:ext cx="469744" cy="259045"/>
    <xdr:sp macro="" textlink="">
      <xdr:nvSpPr>
        <xdr:cNvPr id="732" name="n_4aveValue【児童館】&#10;一人当たり面積"/>
        <xdr:cNvSpPr txBox="1"/>
      </xdr:nvSpPr>
      <xdr:spPr>
        <a:xfrm>
          <a:off x="184214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61740</xdr:rowOff>
    </xdr:from>
    <xdr:ext cx="469744" cy="259045"/>
    <xdr:sp macro="" textlink="">
      <xdr:nvSpPr>
        <xdr:cNvPr id="733" name="n_1mainValue【児童館】&#10;一人当たり面積"/>
        <xdr:cNvSpPr txBox="1"/>
      </xdr:nvSpPr>
      <xdr:spPr>
        <a:xfrm>
          <a:off x="21075727" y="1480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61740</xdr:rowOff>
    </xdr:from>
    <xdr:ext cx="469744" cy="259045"/>
    <xdr:sp macro="" textlink="">
      <xdr:nvSpPr>
        <xdr:cNvPr id="734" name="n_2mainValue【児童館】&#10;一人当たり面積"/>
        <xdr:cNvSpPr txBox="1"/>
      </xdr:nvSpPr>
      <xdr:spPr>
        <a:xfrm>
          <a:off x="20199427" y="1480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61740</xdr:rowOff>
    </xdr:from>
    <xdr:ext cx="469744" cy="259045"/>
    <xdr:sp macro="" textlink="">
      <xdr:nvSpPr>
        <xdr:cNvPr id="735" name="n_3mainValue【児童館】&#10;一人当たり面積"/>
        <xdr:cNvSpPr txBox="1"/>
      </xdr:nvSpPr>
      <xdr:spPr>
        <a:xfrm>
          <a:off x="19310427" y="1480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61740</xdr:rowOff>
    </xdr:from>
    <xdr:ext cx="469744" cy="259045"/>
    <xdr:sp macro="" textlink="">
      <xdr:nvSpPr>
        <xdr:cNvPr id="736" name="n_4mainValue【児童館】&#10;一人当たり面積"/>
        <xdr:cNvSpPr txBox="1"/>
      </xdr:nvSpPr>
      <xdr:spPr>
        <a:xfrm>
          <a:off x="18421427" y="1480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8" name="直線コネクタ 74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49" name="テキスト ボックス 748"/>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50" name="直線コネクタ 74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1" name="テキスト ボックス 75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2" name="直線コネクタ 75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3" name="テキスト ボックス 75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4" name="直線コネクタ 75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5" name="テキスト ボックス 754"/>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6" name="直線コネクタ 7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57" name="テキスト ボックス 756"/>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44196</xdr:rowOff>
    </xdr:from>
    <xdr:to>
      <xdr:col>85</xdr:col>
      <xdr:colOff>126364</xdr:colOff>
      <xdr:row>108</xdr:row>
      <xdr:rowOff>3048</xdr:rowOff>
    </xdr:to>
    <xdr:cxnSp macro="">
      <xdr:nvCxnSpPr>
        <xdr:cNvPr id="759" name="直線コネクタ 758"/>
        <xdr:cNvCxnSpPr/>
      </xdr:nvCxnSpPr>
      <xdr:spPr>
        <a:xfrm flipV="1">
          <a:off x="16318864" y="1718919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6875</xdr:rowOff>
    </xdr:from>
    <xdr:ext cx="405111" cy="259045"/>
    <xdr:sp macro="" textlink="">
      <xdr:nvSpPr>
        <xdr:cNvPr id="760" name="【公民館】&#10;有形固定資産減価償却率最小値テキスト"/>
        <xdr:cNvSpPr txBox="1"/>
      </xdr:nvSpPr>
      <xdr:spPr>
        <a:xfrm>
          <a:off x="16357600" y="18523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xdr:rowOff>
    </xdr:from>
    <xdr:to>
      <xdr:col>86</xdr:col>
      <xdr:colOff>25400</xdr:colOff>
      <xdr:row>108</xdr:row>
      <xdr:rowOff>3048</xdr:rowOff>
    </xdr:to>
    <xdr:cxnSp macro="">
      <xdr:nvCxnSpPr>
        <xdr:cNvPr id="761" name="直線コネクタ 760"/>
        <xdr:cNvCxnSpPr/>
      </xdr:nvCxnSpPr>
      <xdr:spPr>
        <a:xfrm>
          <a:off x="16230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162323</xdr:rowOff>
    </xdr:from>
    <xdr:ext cx="405111" cy="259045"/>
    <xdr:sp macro="" textlink="">
      <xdr:nvSpPr>
        <xdr:cNvPr id="762" name="【公民館】&#10;有形固定資産減価償却率最大値テキスト"/>
        <xdr:cNvSpPr txBox="1"/>
      </xdr:nvSpPr>
      <xdr:spPr>
        <a:xfrm>
          <a:off x="16357600" y="16964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44196</xdr:rowOff>
    </xdr:from>
    <xdr:to>
      <xdr:col>86</xdr:col>
      <xdr:colOff>25400</xdr:colOff>
      <xdr:row>100</xdr:row>
      <xdr:rowOff>44196</xdr:rowOff>
    </xdr:to>
    <xdr:cxnSp macro="">
      <xdr:nvCxnSpPr>
        <xdr:cNvPr id="763" name="直線コネクタ 762"/>
        <xdr:cNvCxnSpPr/>
      </xdr:nvCxnSpPr>
      <xdr:spPr>
        <a:xfrm>
          <a:off x="16230600" y="1718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72407</xdr:rowOff>
    </xdr:from>
    <xdr:ext cx="405111" cy="259045"/>
    <xdr:sp macro="" textlink="">
      <xdr:nvSpPr>
        <xdr:cNvPr id="764" name="【公民館】&#10;有形固定資産減価償却率平均値テキスト"/>
        <xdr:cNvSpPr txBox="1"/>
      </xdr:nvSpPr>
      <xdr:spPr>
        <a:xfrm>
          <a:off x="16357600" y="1773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765" name="フローチャート: 判断 764"/>
        <xdr:cNvSpPr/>
      </xdr:nvSpPr>
      <xdr:spPr>
        <a:xfrm>
          <a:off x="16268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55118</xdr:rowOff>
    </xdr:from>
    <xdr:to>
      <xdr:col>81</xdr:col>
      <xdr:colOff>101600</xdr:colOff>
      <xdr:row>103</xdr:row>
      <xdr:rowOff>156718</xdr:rowOff>
    </xdr:to>
    <xdr:sp macro="" textlink="">
      <xdr:nvSpPr>
        <xdr:cNvPr id="766" name="フローチャート: 判断 765"/>
        <xdr:cNvSpPr/>
      </xdr:nvSpPr>
      <xdr:spPr>
        <a:xfrm>
          <a:off x="154305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52832</xdr:rowOff>
    </xdr:from>
    <xdr:to>
      <xdr:col>76</xdr:col>
      <xdr:colOff>165100</xdr:colOff>
      <xdr:row>103</xdr:row>
      <xdr:rowOff>154432</xdr:rowOff>
    </xdr:to>
    <xdr:sp macro="" textlink="">
      <xdr:nvSpPr>
        <xdr:cNvPr id="767" name="フローチャート: 判断 766"/>
        <xdr:cNvSpPr/>
      </xdr:nvSpPr>
      <xdr:spPr>
        <a:xfrm>
          <a:off x="14541500" y="1771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7113</xdr:rowOff>
    </xdr:from>
    <xdr:to>
      <xdr:col>72</xdr:col>
      <xdr:colOff>38100</xdr:colOff>
      <xdr:row>103</xdr:row>
      <xdr:rowOff>108713</xdr:rowOff>
    </xdr:to>
    <xdr:sp macro="" textlink="">
      <xdr:nvSpPr>
        <xdr:cNvPr id="768" name="フローチャート: 判断 767"/>
        <xdr:cNvSpPr/>
      </xdr:nvSpPr>
      <xdr:spPr>
        <a:xfrm>
          <a:off x="13652500" y="1766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29972</xdr:rowOff>
    </xdr:from>
    <xdr:to>
      <xdr:col>67</xdr:col>
      <xdr:colOff>101600</xdr:colOff>
      <xdr:row>103</xdr:row>
      <xdr:rowOff>131572</xdr:rowOff>
    </xdr:to>
    <xdr:sp macro="" textlink="">
      <xdr:nvSpPr>
        <xdr:cNvPr id="769" name="フローチャート: 判断 768"/>
        <xdr:cNvSpPr/>
      </xdr:nvSpPr>
      <xdr:spPr>
        <a:xfrm>
          <a:off x="12763500" y="176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89408</xdr:rowOff>
    </xdr:from>
    <xdr:to>
      <xdr:col>85</xdr:col>
      <xdr:colOff>177800</xdr:colOff>
      <xdr:row>104</xdr:row>
      <xdr:rowOff>19558</xdr:rowOff>
    </xdr:to>
    <xdr:sp macro="" textlink="">
      <xdr:nvSpPr>
        <xdr:cNvPr id="775" name="楕円 774"/>
        <xdr:cNvSpPr/>
      </xdr:nvSpPr>
      <xdr:spPr>
        <a:xfrm>
          <a:off x="16268700" y="1774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112285</xdr:rowOff>
    </xdr:from>
    <xdr:ext cx="405111" cy="259045"/>
    <xdr:sp macro="" textlink="">
      <xdr:nvSpPr>
        <xdr:cNvPr id="776" name="【公民館】&#10;有形固定資産減価償却率該当値テキスト"/>
        <xdr:cNvSpPr txBox="1"/>
      </xdr:nvSpPr>
      <xdr:spPr>
        <a:xfrm>
          <a:off x="16357600" y="17600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45974</xdr:rowOff>
    </xdr:from>
    <xdr:to>
      <xdr:col>81</xdr:col>
      <xdr:colOff>101600</xdr:colOff>
      <xdr:row>103</xdr:row>
      <xdr:rowOff>147574</xdr:rowOff>
    </xdr:to>
    <xdr:sp macro="" textlink="">
      <xdr:nvSpPr>
        <xdr:cNvPr id="777" name="楕円 776"/>
        <xdr:cNvSpPr/>
      </xdr:nvSpPr>
      <xdr:spPr>
        <a:xfrm>
          <a:off x="15430500" y="1770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96774</xdr:rowOff>
    </xdr:from>
    <xdr:to>
      <xdr:col>85</xdr:col>
      <xdr:colOff>127000</xdr:colOff>
      <xdr:row>103</xdr:row>
      <xdr:rowOff>140208</xdr:rowOff>
    </xdr:to>
    <xdr:cxnSp macro="">
      <xdr:nvCxnSpPr>
        <xdr:cNvPr id="778" name="直線コネクタ 777"/>
        <xdr:cNvCxnSpPr/>
      </xdr:nvCxnSpPr>
      <xdr:spPr>
        <a:xfrm>
          <a:off x="15481300" y="17756124"/>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2539</xdr:rowOff>
    </xdr:from>
    <xdr:to>
      <xdr:col>76</xdr:col>
      <xdr:colOff>165100</xdr:colOff>
      <xdr:row>103</xdr:row>
      <xdr:rowOff>104139</xdr:rowOff>
    </xdr:to>
    <xdr:sp macro="" textlink="">
      <xdr:nvSpPr>
        <xdr:cNvPr id="779" name="楕円 778"/>
        <xdr:cNvSpPr/>
      </xdr:nvSpPr>
      <xdr:spPr>
        <a:xfrm>
          <a:off x="145415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53339</xdr:rowOff>
    </xdr:from>
    <xdr:to>
      <xdr:col>81</xdr:col>
      <xdr:colOff>50800</xdr:colOff>
      <xdr:row>103</xdr:row>
      <xdr:rowOff>96774</xdr:rowOff>
    </xdr:to>
    <xdr:cxnSp macro="">
      <xdr:nvCxnSpPr>
        <xdr:cNvPr id="780" name="直線コネクタ 779"/>
        <xdr:cNvCxnSpPr/>
      </xdr:nvCxnSpPr>
      <xdr:spPr>
        <a:xfrm>
          <a:off x="14592300" y="17712689"/>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128270</xdr:rowOff>
    </xdr:from>
    <xdr:to>
      <xdr:col>72</xdr:col>
      <xdr:colOff>38100</xdr:colOff>
      <xdr:row>103</xdr:row>
      <xdr:rowOff>58420</xdr:rowOff>
    </xdr:to>
    <xdr:sp macro="" textlink="">
      <xdr:nvSpPr>
        <xdr:cNvPr id="781" name="楕円 780"/>
        <xdr:cNvSpPr/>
      </xdr:nvSpPr>
      <xdr:spPr>
        <a:xfrm>
          <a:off x="136525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7620</xdr:rowOff>
    </xdr:from>
    <xdr:to>
      <xdr:col>76</xdr:col>
      <xdr:colOff>114300</xdr:colOff>
      <xdr:row>103</xdr:row>
      <xdr:rowOff>53339</xdr:rowOff>
    </xdr:to>
    <xdr:cxnSp macro="">
      <xdr:nvCxnSpPr>
        <xdr:cNvPr id="782" name="直線コネクタ 781"/>
        <xdr:cNvCxnSpPr/>
      </xdr:nvCxnSpPr>
      <xdr:spPr>
        <a:xfrm>
          <a:off x="13703300" y="176669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84837</xdr:rowOff>
    </xdr:from>
    <xdr:to>
      <xdr:col>67</xdr:col>
      <xdr:colOff>101600</xdr:colOff>
      <xdr:row>103</xdr:row>
      <xdr:rowOff>14987</xdr:rowOff>
    </xdr:to>
    <xdr:sp macro="" textlink="">
      <xdr:nvSpPr>
        <xdr:cNvPr id="783" name="楕円 782"/>
        <xdr:cNvSpPr/>
      </xdr:nvSpPr>
      <xdr:spPr>
        <a:xfrm>
          <a:off x="12763500" y="1757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135637</xdr:rowOff>
    </xdr:from>
    <xdr:to>
      <xdr:col>71</xdr:col>
      <xdr:colOff>177800</xdr:colOff>
      <xdr:row>103</xdr:row>
      <xdr:rowOff>7620</xdr:rowOff>
    </xdr:to>
    <xdr:cxnSp macro="">
      <xdr:nvCxnSpPr>
        <xdr:cNvPr id="784" name="直線コネクタ 783"/>
        <xdr:cNvCxnSpPr/>
      </xdr:nvCxnSpPr>
      <xdr:spPr>
        <a:xfrm>
          <a:off x="12814300" y="17623537"/>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147845</xdr:rowOff>
    </xdr:from>
    <xdr:ext cx="405111" cy="259045"/>
    <xdr:sp macro="" textlink="">
      <xdr:nvSpPr>
        <xdr:cNvPr id="785" name="n_1aveValue【公民館】&#10;有形固定資産減価償却率"/>
        <xdr:cNvSpPr txBox="1"/>
      </xdr:nvSpPr>
      <xdr:spPr>
        <a:xfrm>
          <a:off x="15266044" y="17807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145559</xdr:rowOff>
    </xdr:from>
    <xdr:ext cx="405111" cy="259045"/>
    <xdr:sp macro="" textlink="">
      <xdr:nvSpPr>
        <xdr:cNvPr id="786" name="n_2aveValue【公民館】&#10;有形固定資産減価償却率"/>
        <xdr:cNvSpPr txBox="1"/>
      </xdr:nvSpPr>
      <xdr:spPr>
        <a:xfrm>
          <a:off x="14389744" y="1780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99840</xdr:rowOff>
    </xdr:from>
    <xdr:ext cx="405111" cy="259045"/>
    <xdr:sp macro="" textlink="">
      <xdr:nvSpPr>
        <xdr:cNvPr id="787" name="n_3aveValue【公民館】&#10;有形固定資産減価償却率"/>
        <xdr:cNvSpPr txBox="1"/>
      </xdr:nvSpPr>
      <xdr:spPr>
        <a:xfrm>
          <a:off x="13500744" y="1775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122699</xdr:rowOff>
    </xdr:from>
    <xdr:ext cx="405111" cy="259045"/>
    <xdr:sp macro="" textlink="">
      <xdr:nvSpPr>
        <xdr:cNvPr id="788" name="n_4aveValue【公民館】&#10;有形固定資産減価償却率"/>
        <xdr:cNvSpPr txBox="1"/>
      </xdr:nvSpPr>
      <xdr:spPr>
        <a:xfrm>
          <a:off x="12611744" y="17782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164101</xdr:rowOff>
    </xdr:from>
    <xdr:ext cx="405111" cy="259045"/>
    <xdr:sp macro="" textlink="">
      <xdr:nvSpPr>
        <xdr:cNvPr id="789" name="n_1mainValue【公民館】&#10;有形固定資産減価償却率"/>
        <xdr:cNvSpPr txBox="1"/>
      </xdr:nvSpPr>
      <xdr:spPr>
        <a:xfrm>
          <a:off x="15266044" y="1748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120666</xdr:rowOff>
    </xdr:from>
    <xdr:ext cx="405111" cy="259045"/>
    <xdr:sp macro="" textlink="">
      <xdr:nvSpPr>
        <xdr:cNvPr id="790" name="n_2mainValue【公民館】&#10;有形固定資産減価償却率"/>
        <xdr:cNvSpPr txBox="1"/>
      </xdr:nvSpPr>
      <xdr:spPr>
        <a:xfrm>
          <a:off x="14389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74947</xdr:rowOff>
    </xdr:from>
    <xdr:ext cx="405111" cy="259045"/>
    <xdr:sp macro="" textlink="">
      <xdr:nvSpPr>
        <xdr:cNvPr id="791" name="n_3mainValue【公民館】&#10;有形固定資産減価償却率"/>
        <xdr:cNvSpPr txBox="1"/>
      </xdr:nvSpPr>
      <xdr:spPr>
        <a:xfrm>
          <a:off x="135007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31514</xdr:rowOff>
    </xdr:from>
    <xdr:ext cx="405111" cy="259045"/>
    <xdr:sp macro="" textlink="">
      <xdr:nvSpPr>
        <xdr:cNvPr id="792" name="n_4mainValue【公民館】&#10;有形固定資産減価償却率"/>
        <xdr:cNvSpPr txBox="1"/>
      </xdr:nvSpPr>
      <xdr:spPr>
        <a:xfrm>
          <a:off x="12611744" y="17347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3" name="直線コネクタ 80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4" name="テキスト ボックス 80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5" name="直線コネクタ 80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6" name="テキスト ボックス 80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7" name="直線コネクタ 80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8" name="テキスト ボックス 80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09" name="直線コネクタ 80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0" name="テキスト ボックス 80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1" name="直線コネクタ 8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2" name="テキスト ボックス 8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112776</xdr:rowOff>
    </xdr:from>
    <xdr:to>
      <xdr:col>116</xdr:col>
      <xdr:colOff>62864</xdr:colOff>
      <xdr:row>108</xdr:row>
      <xdr:rowOff>35052</xdr:rowOff>
    </xdr:to>
    <xdr:cxnSp macro="">
      <xdr:nvCxnSpPr>
        <xdr:cNvPr id="814" name="直線コネクタ 813"/>
        <xdr:cNvCxnSpPr/>
      </xdr:nvCxnSpPr>
      <xdr:spPr>
        <a:xfrm flipV="1">
          <a:off x="22160864" y="1725777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815"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816" name="直線コネクタ 815"/>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59453</xdr:rowOff>
    </xdr:from>
    <xdr:ext cx="469744" cy="259045"/>
    <xdr:sp macro="" textlink="">
      <xdr:nvSpPr>
        <xdr:cNvPr id="817" name="【公民館】&#10;一人当たり面積最大値テキスト"/>
        <xdr:cNvSpPr txBox="1"/>
      </xdr:nvSpPr>
      <xdr:spPr>
        <a:xfrm>
          <a:off x="22199600" y="1703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112776</xdr:rowOff>
    </xdr:from>
    <xdr:to>
      <xdr:col>116</xdr:col>
      <xdr:colOff>152400</xdr:colOff>
      <xdr:row>100</xdr:row>
      <xdr:rowOff>112776</xdr:rowOff>
    </xdr:to>
    <xdr:cxnSp macro="">
      <xdr:nvCxnSpPr>
        <xdr:cNvPr id="818" name="直線コネクタ 817"/>
        <xdr:cNvCxnSpPr/>
      </xdr:nvCxnSpPr>
      <xdr:spPr>
        <a:xfrm>
          <a:off x="22072600" y="1725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92981</xdr:rowOff>
    </xdr:from>
    <xdr:ext cx="469744" cy="259045"/>
    <xdr:sp macro="" textlink="">
      <xdr:nvSpPr>
        <xdr:cNvPr id="819" name="【公民館】&#10;一人当たり面積平均値テキスト"/>
        <xdr:cNvSpPr txBox="1"/>
      </xdr:nvSpPr>
      <xdr:spPr>
        <a:xfrm>
          <a:off x="22199600" y="18095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114554</xdr:rowOff>
    </xdr:from>
    <xdr:to>
      <xdr:col>116</xdr:col>
      <xdr:colOff>114300</xdr:colOff>
      <xdr:row>106</xdr:row>
      <xdr:rowOff>44704</xdr:rowOff>
    </xdr:to>
    <xdr:sp macro="" textlink="">
      <xdr:nvSpPr>
        <xdr:cNvPr id="820" name="フローチャート: 判断 819"/>
        <xdr:cNvSpPr/>
      </xdr:nvSpPr>
      <xdr:spPr>
        <a:xfrm>
          <a:off x="221107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100837</xdr:rowOff>
    </xdr:from>
    <xdr:to>
      <xdr:col>112</xdr:col>
      <xdr:colOff>38100</xdr:colOff>
      <xdr:row>106</xdr:row>
      <xdr:rowOff>30987</xdr:rowOff>
    </xdr:to>
    <xdr:sp macro="" textlink="">
      <xdr:nvSpPr>
        <xdr:cNvPr id="821" name="フローチャート: 判断 820"/>
        <xdr:cNvSpPr/>
      </xdr:nvSpPr>
      <xdr:spPr>
        <a:xfrm>
          <a:off x="21272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822" name="フローチャート: 判断 821"/>
        <xdr:cNvSpPr/>
      </xdr:nvSpPr>
      <xdr:spPr>
        <a:xfrm>
          <a:off x="20383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119126</xdr:rowOff>
    </xdr:from>
    <xdr:to>
      <xdr:col>102</xdr:col>
      <xdr:colOff>165100</xdr:colOff>
      <xdr:row>106</xdr:row>
      <xdr:rowOff>49276</xdr:rowOff>
    </xdr:to>
    <xdr:sp macro="" textlink="">
      <xdr:nvSpPr>
        <xdr:cNvPr id="823" name="フローチャート: 判断 822"/>
        <xdr:cNvSpPr/>
      </xdr:nvSpPr>
      <xdr:spPr>
        <a:xfrm>
          <a:off x="19494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96265</xdr:rowOff>
    </xdr:from>
    <xdr:to>
      <xdr:col>98</xdr:col>
      <xdr:colOff>38100</xdr:colOff>
      <xdr:row>106</xdr:row>
      <xdr:rowOff>26415</xdr:rowOff>
    </xdr:to>
    <xdr:sp macro="" textlink="">
      <xdr:nvSpPr>
        <xdr:cNvPr id="824" name="フローチャート: 判断 823"/>
        <xdr:cNvSpPr/>
      </xdr:nvSpPr>
      <xdr:spPr>
        <a:xfrm>
          <a:off x="18605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5" name="テキスト ボックス 8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6" name="テキスト ボックス 8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7" name="テキスト ボックス 8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8" name="テキスト ボックス 8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9" name="テキスト ボックス 8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20828</xdr:rowOff>
    </xdr:from>
    <xdr:to>
      <xdr:col>116</xdr:col>
      <xdr:colOff>114300</xdr:colOff>
      <xdr:row>105</xdr:row>
      <xdr:rowOff>122428</xdr:rowOff>
    </xdr:to>
    <xdr:sp macro="" textlink="">
      <xdr:nvSpPr>
        <xdr:cNvPr id="830" name="楕円 829"/>
        <xdr:cNvSpPr/>
      </xdr:nvSpPr>
      <xdr:spPr>
        <a:xfrm>
          <a:off x="22110700" y="1802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43705</xdr:rowOff>
    </xdr:from>
    <xdr:ext cx="469744" cy="259045"/>
    <xdr:sp macro="" textlink="">
      <xdr:nvSpPr>
        <xdr:cNvPr id="831" name="【公民館】&#10;一人当たり面積該当値テキスト"/>
        <xdr:cNvSpPr txBox="1"/>
      </xdr:nvSpPr>
      <xdr:spPr>
        <a:xfrm>
          <a:off x="22199600" y="17874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25400</xdr:rowOff>
    </xdr:from>
    <xdr:to>
      <xdr:col>112</xdr:col>
      <xdr:colOff>38100</xdr:colOff>
      <xdr:row>105</xdr:row>
      <xdr:rowOff>127000</xdr:rowOff>
    </xdr:to>
    <xdr:sp macro="" textlink="">
      <xdr:nvSpPr>
        <xdr:cNvPr id="832" name="楕円 831"/>
        <xdr:cNvSpPr/>
      </xdr:nvSpPr>
      <xdr:spPr>
        <a:xfrm>
          <a:off x="21272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71628</xdr:rowOff>
    </xdr:from>
    <xdr:to>
      <xdr:col>116</xdr:col>
      <xdr:colOff>63500</xdr:colOff>
      <xdr:row>105</xdr:row>
      <xdr:rowOff>76200</xdr:rowOff>
    </xdr:to>
    <xdr:cxnSp macro="">
      <xdr:nvCxnSpPr>
        <xdr:cNvPr id="833" name="直線コネクタ 832"/>
        <xdr:cNvCxnSpPr/>
      </xdr:nvCxnSpPr>
      <xdr:spPr>
        <a:xfrm flipV="1">
          <a:off x="21323300" y="1807387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29972</xdr:rowOff>
    </xdr:from>
    <xdr:to>
      <xdr:col>107</xdr:col>
      <xdr:colOff>101600</xdr:colOff>
      <xdr:row>105</xdr:row>
      <xdr:rowOff>131572</xdr:rowOff>
    </xdr:to>
    <xdr:sp macro="" textlink="">
      <xdr:nvSpPr>
        <xdr:cNvPr id="834" name="楕円 833"/>
        <xdr:cNvSpPr/>
      </xdr:nvSpPr>
      <xdr:spPr>
        <a:xfrm>
          <a:off x="20383500" y="1803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76200</xdr:rowOff>
    </xdr:from>
    <xdr:to>
      <xdr:col>111</xdr:col>
      <xdr:colOff>177800</xdr:colOff>
      <xdr:row>105</xdr:row>
      <xdr:rowOff>80772</xdr:rowOff>
    </xdr:to>
    <xdr:cxnSp macro="">
      <xdr:nvCxnSpPr>
        <xdr:cNvPr id="835" name="直線コネクタ 834"/>
        <xdr:cNvCxnSpPr/>
      </xdr:nvCxnSpPr>
      <xdr:spPr>
        <a:xfrm flipV="1">
          <a:off x="20434300" y="1807845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32258</xdr:rowOff>
    </xdr:from>
    <xdr:to>
      <xdr:col>102</xdr:col>
      <xdr:colOff>165100</xdr:colOff>
      <xdr:row>105</xdr:row>
      <xdr:rowOff>133858</xdr:rowOff>
    </xdr:to>
    <xdr:sp macro="" textlink="">
      <xdr:nvSpPr>
        <xdr:cNvPr id="836" name="楕円 835"/>
        <xdr:cNvSpPr/>
      </xdr:nvSpPr>
      <xdr:spPr>
        <a:xfrm>
          <a:off x="19494500" y="1803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80772</xdr:rowOff>
    </xdr:from>
    <xdr:to>
      <xdr:col>107</xdr:col>
      <xdr:colOff>50800</xdr:colOff>
      <xdr:row>105</xdr:row>
      <xdr:rowOff>83058</xdr:rowOff>
    </xdr:to>
    <xdr:cxnSp macro="">
      <xdr:nvCxnSpPr>
        <xdr:cNvPr id="837" name="直線コネクタ 836"/>
        <xdr:cNvCxnSpPr/>
      </xdr:nvCxnSpPr>
      <xdr:spPr>
        <a:xfrm flipV="1">
          <a:off x="19545300" y="1808302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34544</xdr:rowOff>
    </xdr:from>
    <xdr:to>
      <xdr:col>98</xdr:col>
      <xdr:colOff>38100</xdr:colOff>
      <xdr:row>105</xdr:row>
      <xdr:rowOff>136144</xdr:rowOff>
    </xdr:to>
    <xdr:sp macro="" textlink="">
      <xdr:nvSpPr>
        <xdr:cNvPr id="838" name="楕円 837"/>
        <xdr:cNvSpPr/>
      </xdr:nvSpPr>
      <xdr:spPr>
        <a:xfrm>
          <a:off x="18605500" y="1803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83058</xdr:rowOff>
    </xdr:from>
    <xdr:to>
      <xdr:col>102</xdr:col>
      <xdr:colOff>114300</xdr:colOff>
      <xdr:row>105</xdr:row>
      <xdr:rowOff>85344</xdr:rowOff>
    </xdr:to>
    <xdr:cxnSp macro="">
      <xdr:nvCxnSpPr>
        <xdr:cNvPr id="839" name="直線コネクタ 838"/>
        <xdr:cNvCxnSpPr/>
      </xdr:nvCxnSpPr>
      <xdr:spPr>
        <a:xfrm flipV="1">
          <a:off x="18656300" y="1808530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22114</xdr:rowOff>
    </xdr:from>
    <xdr:ext cx="469744" cy="259045"/>
    <xdr:sp macro="" textlink="">
      <xdr:nvSpPr>
        <xdr:cNvPr id="840" name="n_1aveValue【公民館】&#10;一人当たり面積"/>
        <xdr:cNvSpPr txBox="1"/>
      </xdr:nvSpPr>
      <xdr:spPr>
        <a:xfrm>
          <a:off x="210757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35831</xdr:rowOff>
    </xdr:from>
    <xdr:ext cx="469744" cy="259045"/>
    <xdr:sp macro="" textlink="">
      <xdr:nvSpPr>
        <xdr:cNvPr id="841" name="n_2aveValue【公民館】&#10;一人当たり面積"/>
        <xdr:cNvSpPr txBox="1"/>
      </xdr:nvSpPr>
      <xdr:spPr>
        <a:xfrm>
          <a:off x="201994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40403</xdr:rowOff>
    </xdr:from>
    <xdr:ext cx="469744" cy="259045"/>
    <xdr:sp macro="" textlink="">
      <xdr:nvSpPr>
        <xdr:cNvPr id="842" name="n_3aveValue【公民館】&#10;一人当たり面積"/>
        <xdr:cNvSpPr txBox="1"/>
      </xdr:nvSpPr>
      <xdr:spPr>
        <a:xfrm>
          <a:off x="19310427"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17542</xdr:rowOff>
    </xdr:from>
    <xdr:ext cx="469744" cy="259045"/>
    <xdr:sp macro="" textlink="">
      <xdr:nvSpPr>
        <xdr:cNvPr id="843" name="n_4aveValue【公民館】&#10;一人当たり面積"/>
        <xdr:cNvSpPr txBox="1"/>
      </xdr:nvSpPr>
      <xdr:spPr>
        <a:xfrm>
          <a:off x="18421427" y="1819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143527</xdr:rowOff>
    </xdr:from>
    <xdr:ext cx="469744" cy="259045"/>
    <xdr:sp macro="" textlink="">
      <xdr:nvSpPr>
        <xdr:cNvPr id="844" name="n_1mainValue【公民館】&#10;一人当たり面積"/>
        <xdr:cNvSpPr txBox="1"/>
      </xdr:nvSpPr>
      <xdr:spPr>
        <a:xfrm>
          <a:off x="21075727" y="178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148099</xdr:rowOff>
    </xdr:from>
    <xdr:ext cx="469744" cy="259045"/>
    <xdr:sp macro="" textlink="">
      <xdr:nvSpPr>
        <xdr:cNvPr id="845" name="n_2mainValue【公民館】&#10;一人当たり面積"/>
        <xdr:cNvSpPr txBox="1"/>
      </xdr:nvSpPr>
      <xdr:spPr>
        <a:xfrm>
          <a:off x="20199427" y="1780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150385</xdr:rowOff>
    </xdr:from>
    <xdr:ext cx="469744" cy="259045"/>
    <xdr:sp macro="" textlink="">
      <xdr:nvSpPr>
        <xdr:cNvPr id="846" name="n_3mainValue【公民館】&#10;一人当たり面積"/>
        <xdr:cNvSpPr txBox="1"/>
      </xdr:nvSpPr>
      <xdr:spPr>
        <a:xfrm>
          <a:off x="19310427" y="1780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152671</xdr:rowOff>
    </xdr:from>
    <xdr:ext cx="469744" cy="259045"/>
    <xdr:sp macro="" textlink="">
      <xdr:nvSpPr>
        <xdr:cNvPr id="847" name="n_4mainValue【公民館】&#10;一人当たり面積"/>
        <xdr:cNvSpPr txBox="1"/>
      </xdr:nvSpPr>
      <xdr:spPr>
        <a:xfrm>
          <a:off x="18421427" y="1781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8" name="正方形/長方形 8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9" name="正方形/長方形 8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0" name="テキスト ボックス 8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類似団体と比較して特に有形固定資産減価償却率が特に高くなっている施設は、橋りょう・トンネル、公営住宅および児童館で、特に低くなっている施設は認定こども園・幼稚園・保育所である。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橋りょうについては、平成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年度に策定した橋りょう長寿命化修繕計画に基づいた点検・管理や、塗装の塗替え・架替え更新を計画的に実施し、公営住宅は、譲渡および解体を推進する。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認定こども園・幼稚園・保育所については、平成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策定した保幼小中学校統合整備計画に基づき幼稚園・保育所を統合し認定こども園として整備したことなどにより、有形固定資産減価償却率が低くなっているが、一人当たり面積は類似団体平均を上回ることとなった。</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滋賀県米原市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38,937
38,358
250.39
21,447,152
20,413,023
794,243
12,538,857
24,029,816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146413</xdr:rowOff>
    </xdr:from>
    <xdr:to>
      <xdr:col>24</xdr:col>
      <xdr:colOff>62865</xdr:colOff>
      <xdr:row>42</xdr:row>
      <xdr:rowOff>92528</xdr:rowOff>
    </xdr:to>
    <xdr:cxnSp macro="">
      <xdr:nvCxnSpPr>
        <xdr:cNvPr id="58" name="直線コネクタ 57"/>
        <xdr:cNvCxnSpPr/>
      </xdr:nvCxnSpPr>
      <xdr:spPr>
        <a:xfrm flipV="1">
          <a:off x="4634865" y="5804263"/>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93090</xdr:rowOff>
    </xdr:from>
    <xdr:ext cx="340478" cy="259045"/>
    <xdr:sp macro="" textlink="">
      <xdr:nvSpPr>
        <xdr:cNvPr id="61" name="【図書館】&#10;有形固定資産減価償却率最大値テキスト"/>
        <xdr:cNvSpPr txBox="1"/>
      </xdr:nvSpPr>
      <xdr:spPr>
        <a:xfrm>
          <a:off x="4673600" y="557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146413</xdr:rowOff>
    </xdr:from>
    <xdr:to>
      <xdr:col>24</xdr:col>
      <xdr:colOff>152400</xdr:colOff>
      <xdr:row>33</xdr:row>
      <xdr:rowOff>146413</xdr:rowOff>
    </xdr:to>
    <xdr:cxnSp macro="">
      <xdr:nvCxnSpPr>
        <xdr:cNvPr id="62" name="直線コネクタ 61"/>
        <xdr:cNvCxnSpPr/>
      </xdr:nvCxnSpPr>
      <xdr:spPr>
        <a:xfrm>
          <a:off x="4546600" y="580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38117</xdr:rowOff>
    </xdr:from>
    <xdr:ext cx="405111" cy="259045"/>
    <xdr:sp macro="" textlink="">
      <xdr:nvSpPr>
        <xdr:cNvPr id="63" name="【図書館】&#10;有形固定資産減価償却率平均値テキスト"/>
        <xdr:cNvSpPr txBox="1"/>
      </xdr:nvSpPr>
      <xdr:spPr>
        <a:xfrm>
          <a:off x="4673600" y="638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64" name="フローチャート: 判断 63"/>
        <xdr:cNvSpPr/>
      </xdr:nvSpPr>
      <xdr:spPr>
        <a:xfrm>
          <a:off x="4584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72753</xdr:rowOff>
    </xdr:from>
    <xdr:to>
      <xdr:col>20</xdr:col>
      <xdr:colOff>38100</xdr:colOff>
      <xdr:row>38</xdr:row>
      <xdr:rowOff>2903</xdr:rowOff>
    </xdr:to>
    <xdr:sp macro="" textlink="">
      <xdr:nvSpPr>
        <xdr:cNvPr id="65" name="フローチャート: 判断 64"/>
        <xdr:cNvSpPr/>
      </xdr:nvSpPr>
      <xdr:spPr>
        <a:xfrm>
          <a:off x="3746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35197</xdr:rowOff>
    </xdr:from>
    <xdr:to>
      <xdr:col>15</xdr:col>
      <xdr:colOff>101600</xdr:colOff>
      <xdr:row>37</xdr:row>
      <xdr:rowOff>136797</xdr:rowOff>
    </xdr:to>
    <xdr:sp macro="" textlink="">
      <xdr:nvSpPr>
        <xdr:cNvPr id="66" name="フローチャート: 判断 65"/>
        <xdr:cNvSpPr/>
      </xdr:nvSpPr>
      <xdr:spPr>
        <a:xfrm>
          <a:off x="2857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72753</xdr:rowOff>
    </xdr:from>
    <xdr:to>
      <xdr:col>6</xdr:col>
      <xdr:colOff>38100</xdr:colOff>
      <xdr:row>37</xdr:row>
      <xdr:rowOff>2903</xdr:rowOff>
    </xdr:to>
    <xdr:sp macro="" textlink="">
      <xdr:nvSpPr>
        <xdr:cNvPr id="68" name="フローチャート: 判断 67"/>
        <xdr:cNvSpPr/>
      </xdr:nvSpPr>
      <xdr:spPr>
        <a:xfrm>
          <a:off x="10795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7439</xdr:rowOff>
    </xdr:from>
    <xdr:to>
      <xdr:col>24</xdr:col>
      <xdr:colOff>114300</xdr:colOff>
      <xdr:row>37</xdr:row>
      <xdr:rowOff>109039</xdr:rowOff>
    </xdr:to>
    <xdr:sp macro="" textlink="">
      <xdr:nvSpPr>
        <xdr:cNvPr id="74" name="楕円 73"/>
        <xdr:cNvSpPr/>
      </xdr:nvSpPr>
      <xdr:spPr>
        <a:xfrm>
          <a:off x="4584700" y="635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30316</xdr:rowOff>
    </xdr:from>
    <xdr:ext cx="405111" cy="259045"/>
    <xdr:sp macro="" textlink="">
      <xdr:nvSpPr>
        <xdr:cNvPr id="75" name="【図書館】&#10;有形固定資産減価償却率該当値テキスト"/>
        <xdr:cNvSpPr txBox="1"/>
      </xdr:nvSpPr>
      <xdr:spPr>
        <a:xfrm>
          <a:off x="4673600" y="6202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142966</xdr:rowOff>
    </xdr:from>
    <xdr:to>
      <xdr:col>20</xdr:col>
      <xdr:colOff>38100</xdr:colOff>
      <xdr:row>37</xdr:row>
      <xdr:rowOff>73116</xdr:rowOff>
    </xdr:to>
    <xdr:sp macro="" textlink="">
      <xdr:nvSpPr>
        <xdr:cNvPr id="76" name="楕円 75"/>
        <xdr:cNvSpPr/>
      </xdr:nvSpPr>
      <xdr:spPr>
        <a:xfrm>
          <a:off x="3746500" y="631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22316</xdr:rowOff>
    </xdr:from>
    <xdr:to>
      <xdr:col>24</xdr:col>
      <xdr:colOff>63500</xdr:colOff>
      <xdr:row>37</xdr:row>
      <xdr:rowOff>58239</xdr:rowOff>
    </xdr:to>
    <xdr:cxnSp macro="">
      <xdr:nvCxnSpPr>
        <xdr:cNvPr id="77" name="直線コネクタ 76"/>
        <xdr:cNvCxnSpPr/>
      </xdr:nvCxnSpPr>
      <xdr:spPr>
        <a:xfrm>
          <a:off x="3797300" y="636596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105410</xdr:rowOff>
    </xdr:from>
    <xdr:to>
      <xdr:col>15</xdr:col>
      <xdr:colOff>101600</xdr:colOff>
      <xdr:row>37</xdr:row>
      <xdr:rowOff>35560</xdr:rowOff>
    </xdr:to>
    <xdr:sp macro="" textlink="">
      <xdr:nvSpPr>
        <xdr:cNvPr id="78" name="楕円 77"/>
        <xdr:cNvSpPr/>
      </xdr:nvSpPr>
      <xdr:spPr>
        <a:xfrm>
          <a:off x="2857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156210</xdr:rowOff>
    </xdr:from>
    <xdr:to>
      <xdr:col>19</xdr:col>
      <xdr:colOff>177800</xdr:colOff>
      <xdr:row>37</xdr:row>
      <xdr:rowOff>22316</xdr:rowOff>
    </xdr:to>
    <xdr:cxnSp macro="">
      <xdr:nvCxnSpPr>
        <xdr:cNvPr id="79" name="直線コネクタ 78"/>
        <xdr:cNvCxnSpPr/>
      </xdr:nvCxnSpPr>
      <xdr:spPr>
        <a:xfrm>
          <a:off x="2908300" y="632841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84183</xdr:rowOff>
    </xdr:from>
    <xdr:to>
      <xdr:col>10</xdr:col>
      <xdr:colOff>165100</xdr:colOff>
      <xdr:row>37</xdr:row>
      <xdr:rowOff>14333</xdr:rowOff>
    </xdr:to>
    <xdr:sp macro="" textlink="">
      <xdr:nvSpPr>
        <xdr:cNvPr id="80" name="楕円 79"/>
        <xdr:cNvSpPr/>
      </xdr:nvSpPr>
      <xdr:spPr>
        <a:xfrm>
          <a:off x="1968500" y="625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134983</xdr:rowOff>
    </xdr:from>
    <xdr:to>
      <xdr:col>15</xdr:col>
      <xdr:colOff>50800</xdr:colOff>
      <xdr:row>36</xdr:row>
      <xdr:rowOff>156210</xdr:rowOff>
    </xdr:to>
    <xdr:cxnSp macro="">
      <xdr:nvCxnSpPr>
        <xdr:cNvPr id="81" name="直線コネクタ 80"/>
        <xdr:cNvCxnSpPr/>
      </xdr:nvCxnSpPr>
      <xdr:spPr>
        <a:xfrm>
          <a:off x="2019300" y="630718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48260</xdr:rowOff>
    </xdr:from>
    <xdr:to>
      <xdr:col>6</xdr:col>
      <xdr:colOff>38100</xdr:colOff>
      <xdr:row>36</xdr:row>
      <xdr:rowOff>149860</xdr:rowOff>
    </xdr:to>
    <xdr:sp macro="" textlink="">
      <xdr:nvSpPr>
        <xdr:cNvPr id="82" name="楕円 81"/>
        <xdr:cNvSpPr/>
      </xdr:nvSpPr>
      <xdr:spPr>
        <a:xfrm>
          <a:off x="1079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99060</xdr:rowOff>
    </xdr:from>
    <xdr:to>
      <xdr:col>10</xdr:col>
      <xdr:colOff>114300</xdr:colOff>
      <xdr:row>36</xdr:row>
      <xdr:rowOff>134983</xdr:rowOff>
    </xdr:to>
    <xdr:cxnSp macro="">
      <xdr:nvCxnSpPr>
        <xdr:cNvPr id="83" name="直線コネクタ 82"/>
        <xdr:cNvCxnSpPr/>
      </xdr:nvCxnSpPr>
      <xdr:spPr>
        <a:xfrm>
          <a:off x="1130300" y="627126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165480</xdr:rowOff>
    </xdr:from>
    <xdr:ext cx="405111" cy="259045"/>
    <xdr:sp macro="" textlink="">
      <xdr:nvSpPr>
        <xdr:cNvPr id="84" name="n_1aveValue【図書館】&#10;有形固定資産減価償却率"/>
        <xdr:cNvSpPr txBox="1"/>
      </xdr:nvSpPr>
      <xdr:spPr>
        <a:xfrm>
          <a:off x="3582044" y="650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127924</xdr:rowOff>
    </xdr:from>
    <xdr:ext cx="405111" cy="259045"/>
    <xdr:sp macro="" textlink="">
      <xdr:nvSpPr>
        <xdr:cNvPr id="85" name="n_2aveValue【図書館】&#10;有形固定資産減価償却率"/>
        <xdr:cNvSpPr txBox="1"/>
      </xdr:nvSpPr>
      <xdr:spPr>
        <a:xfrm>
          <a:off x="2705744" y="647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72407</xdr:rowOff>
    </xdr:from>
    <xdr:ext cx="405111" cy="259045"/>
    <xdr:sp macro="" textlink="">
      <xdr:nvSpPr>
        <xdr:cNvPr id="86" name="n_3aveValue【図書館】&#10;有形固定資産減価償却率"/>
        <xdr:cNvSpPr txBox="1"/>
      </xdr:nvSpPr>
      <xdr:spPr>
        <a:xfrm>
          <a:off x="1816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165480</xdr:rowOff>
    </xdr:from>
    <xdr:ext cx="405111" cy="259045"/>
    <xdr:sp macro="" textlink="">
      <xdr:nvSpPr>
        <xdr:cNvPr id="87" name="n_4aveValue【図書館】&#10;有形固定資産減価償却率"/>
        <xdr:cNvSpPr txBox="1"/>
      </xdr:nvSpPr>
      <xdr:spPr>
        <a:xfrm>
          <a:off x="927744" y="6337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89643</xdr:rowOff>
    </xdr:from>
    <xdr:ext cx="405111" cy="259045"/>
    <xdr:sp macro="" textlink="">
      <xdr:nvSpPr>
        <xdr:cNvPr id="88" name="n_1mainValue【図書館】&#10;有形固定資産減価償却率"/>
        <xdr:cNvSpPr txBox="1"/>
      </xdr:nvSpPr>
      <xdr:spPr>
        <a:xfrm>
          <a:off x="3582044" y="609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52087</xdr:rowOff>
    </xdr:from>
    <xdr:ext cx="405111" cy="259045"/>
    <xdr:sp macro="" textlink="">
      <xdr:nvSpPr>
        <xdr:cNvPr id="89" name="n_2mainValue【図書館】&#10;有形固定資産減価償却率"/>
        <xdr:cNvSpPr txBox="1"/>
      </xdr:nvSpPr>
      <xdr:spPr>
        <a:xfrm>
          <a:off x="2705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30860</xdr:rowOff>
    </xdr:from>
    <xdr:ext cx="405111" cy="259045"/>
    <xdr:sp macro="" textlink="">
      <xdr:nvSpPr>
        <xdr:cNvPr id="90" name="n_3mainValue【図書館】&#10;有形固定資産減価償却率"/>
        <xdr:cNvSpPr txBox="1"/>
      </xdr:nvSpPr>
      <xdr:spPr>
        <a:xfrm>
          <a:off x="18167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166387</xdr:rowOff>
    </xdr:from>
    <xdr:ext cx="405111" cy="259045"/>
    <xdr:sp macro="" textlink="">
      <xdr:nvSpPr>
        <xdr:cNvPr id="91" name="n_4mainValue【図書館】&#10;有形固定資産減価償却率"/>
        <xdr:cNvSpPr txBox="1"/>
      </xdr:nvSpPr>
      <xdr:spPr>
        <a:xfrm>
          <a:off x="9277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2" name="直線コネクタ 101"/>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3" name="テキスト ボックス 102"/>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4" name="直線コネクタ 103"/>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5" name="テキスト ボックス 104"/>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6" name="直線コネクタ 105"/>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7" name="テキスト ボックス 106"/>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9" name="テキスト ボックス 10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10" name="直線コネクタ 109"/>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11" name="テキスト ボックス 110"/>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2" name="直線コネクタ 111"/>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13" name="テキスト ボックス 112"/>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4" name="直線コネクタ 113"/>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15" name="テキスト ボックス 114"/>
        <xdr:cNvSpPr txBox="1"/>
      </xdr:nvSpPr>
      <xdr:spPr>
        <a:xfrm>
          <a:off x="6136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6" name="直線コネクタ 11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7" name="テキスト ボックス 11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142875</xdr:rowOff>
    </xdr:from>
    <xdr:to>
      <xdr:col>54</xdr:col>
      <xdr:colOff>189865</xdr:colOff>
      <xdr:row>41</xdr:row>
      <xdr:rowOff>161925</xdr:rowOff>
    </xdr:to>
    <xdr:cxnSp macro="">
      <xdr:nvCxnSpPr>
        <xdr:cNvPr id="119" name="直線コネクタ 118"/>
        <xdr:cNvCxnSpPr/>
      </xdr:nvCxnSpPr>
      <xdr:spPr>
        <a:xfrm flipV="1">
          <a:off x="10476865" y="580072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165752</xdr:rowOff>
    </xdr:from>
    <xdr:ext cx="469744" cy="259045"/>
    <xdr:sp macro="" textlink="">
      <xdr:nvSpPr>
        <xdr:cNvPr id="120" name="【図書館】&#10;一人当たり面積最小値テキスト"/>
        <xdr:cNvSpPr txBox="1"/>
      </xdr:nvSpPr>
      <xdr:spPr>
        <a:xfrm>
          <a:off x="10515600" y="719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161925</xdr:rowOff>
    </xdr:from>
    <xdr:to>
      <xdr:col>55</xdr:col>
      <xdr:colOff>88900</xdr:colOff>
      <xdr:row>41</xdr:row>
      <xdr:rowOff>161925</xdr:rowOff>
    </xdr:to>
    <xdr:cxnSp macro="">
      <xdr:nvCxnSpPr>
        <xdr:cNvPr id="121" name="直線コネクタ 120"/>
        <xdr:cNvCxnSpPr/>
      </xdr:nvCxnSpPr>
      <xdr:spPr>
        <a:xfrm>
          <a:off x="10388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89552</xdr:rowOff>
    </xdr:from>
    <xdr:ext cx="469744" cy="259045"/>
    <xdr:sp macro="" textlink="">
      <xdr:nvSpPr>
        <xdr:cNvPr id="122" name="【図書館】&#10;一人当たり面積最大値テキスト"/>
        <xdr:cNvSpPr txBox="1"/>
      </xdr:nvSpPr>
      <xdr:spPr>
        <a:xfrm>
          <a:off x="10515600" y="557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142875</xdr:rowOff>
    </xdr:from>
    <xdr:to>
      <xdr:col>55</xdr:col>
      <xdr:colOff>88900</xdr:colOff>
      <xdr:row>33</xdr:row>
      <xdr:rowOff>142875</xdr:rowOff>
    </xdr:to>
    <xdr:cxnSp macro="">
      <xdr:nvCxnSpPr>
        <xdr:cNvPr id="123" name="直線コネクタ 122"/>
        <xdr:cNvCxnSpPr/>
      </xdr:nvCxnSpPr>
      <xdr:spPr>
        <a:xfrm>
          <a:off x="10388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29227</xdr:rowOff>
    </xdr:from>
    <xdr:ext cx="469744" cy="259045"/>
    <xdr:sp macro="" textlink="">
      <xdr:nvSpPr>
        <xdr:cNvPr id="124" name="【図書館】&#10;一人当たり面積平均値テキスト"/>
        <xdr:cNvSpPr txBox="1"/>
      </xdr:nvSpPr>
      <xdr:spPr>
        <a:xfrm>
          <a:off x="10515600" y="654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25" name="フローチャート: 判断 124"/>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6" name="フローチャート: 判断 125"/>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63500</xdr:rowOff>
    </xdr:from>
    <xdr:to>
      <xdr:col>46</xdr:col>
      <xdr:colOff>38100</xdr:colOff>
      <xdr:row>39</xdr:row>
      <xdr:rowOff>165100</xdr:rowOff>
    </xdr:to>
    <xdr:sp macro="" textlink="">
      <xdr:nvSpPr>
        <xdr:cNvPr id="127" name="フローチャート: 判断 126"/>
        <xdr:cNvSpPr/>
      </xdr:nvSpPr>
      <xdr:spPr>
        <a:xfrm>
          <a:off x="86995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xdr:rowOff>
    </xdr:from>
    <xdr:to>
      <xdr:col>41</xdr:col>
      <xdr:colOff>101600</xdr:colOff>
      <xdr:row>39</xdr:row>
      <xdr:rowOff>117475</xdr:rowOff>
    </xdr:to>
    <xdr:sp macro="" textlink="">
      <xdr:nvSpPr>
        <xdr:cNvPr id="128" name="フローチャート: 判断 127"/>
        <xdr:cNvSpPr/>
      </xdr:nvSpPr>
      <xdr:spPr>
        <a:xfrm>
          <a:off x="7810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111125</xdr:rowOff>
    </xdr:from>
    <xdr:to>
      <xdr:col>36</xdr:col>
      <xdr:colOff>165100</xdr:colOff>
      <xdr:row>39</xdr:row>
      <xdr:rowOff>41275</xdr:rowOff>
    </xdr:to>
    <xdr:sp macro="" textlink="">
      <xdr:nvSpPr>
        <xdr:cNvPr id="129" name="フローチャート: 判断 128"/>
        <xdr:cNvSpPr/>
      </xdr:nvSpPr>
      <xdr:spPr>
        <a:xfrm>
          <a:off x="6921500" y="662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30" name="テキスト ボックス 12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1" name="テキスト ボックス 13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2" name="テキスト ボックス 13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3" name="テキスト ボックス 13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4" name="テキスト ボックス 13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34925</xdr:rowOff>
    </xdr:from>
    <xdr:to>
      <xdr:col>55</xdr:col>
      <xdr:colOff>50800</xdr:colOff>
      <xdr:row>39</xdr:row>
      <xdr:rowOff>136525</xdr:rowOff>
    </xdr:to>
    <xdr:sp macro="" textlink="">
      <xdr:nvSpPr>
        <xdr:cNvPr id="135" name="楕円 134"/>
        <xdr:cNvSpPr/>
      </xdr:nvSpPr>
      <xdr:spPr>
        <a:xfrm>
          <a:off x="10426700" y="672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13352</xdr:rowOff>
    </xdr:from>
    <xdr:ext cx="469744" cy="259045"/>
    <xdr:sp macro="" textlink="">
      <xdr:nvSpPr>
        <xdr:cNvPr id="136" name="【図書館】&#10;一人当たり面積該当値テキスト"/>
        <xdr:cNvSpPr txBox="1"/>
      </xdr:nvSpPr>
      <xdr:spPr>
        <a:xfrm>
          <a:off x="10515600" y="6699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34925</xdr:rowOff>
    </xdr:from>
    <xdr:to>
      <xdr:col>50</xdr:col>
      <xdr:colOff>165100</xdr:colOff>
      <xdr:row>39</xdr:row>
      <xdr:rowOff>136525</xdr:rowOff>
    </xdr:to>
    <xdr:sp macro="" textlink="">
      <xdr:nvSpPr>
        <xdr:cNvPr id="137" name="楕円 136"/>
        <xdr:cNvSpPr/>
      </xdr:nvSpPr>
      <xdr:spPr>
        <a:xfrm>
          <a:off x="9588500" y="672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85725</xdr:rowOff>
    </xdr:from>
    <xdr:to>
      <xdr:col>55</xdr:col>
      <xdr:colOff>0</xdr:colOff>
      <xdr:row>39</xdr:row>
      <xdr:rowOff>85725</xdr:rowOff>
    </xdr:to>
    <xdr:cxnSp macro="">
      <xdr:nvCxnSpPr>
        <xdr:cNvPr id="138" name="直線コネクタ 137"/>
        <xdr:cNvCxnSpPr/>
      </xdr:nvCxnSpPr>
      <xdr:spPr>
        <a:xfrm>
          <a:off x="9639300" y="67722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44450</xdr:rowOff>
    </xdr:from>
    <xdr:to>
      <xdr:col>46</xdr:col>
      <xdr:colOff>38100</xdr:colOff>
      <xdr:row>39</xdr:row>
      <xdr:rowOff>146050</xdr:rowOff>
    </xdr:to>
    <xdr:sp macro="" textlink="">
      <xdr:nvSpPr>
        <xdr:cNvPr id="139" name="楕円 138"/>
        <xdr:cNvSpPr/>
      </xdr:nvSpPr>
      <xdr:spPr>
        <a:xfrm>
          <a:off x="8699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85725</xdr:rowOff>
    </xdr:from>
    <xdr:to>
      <xdr:col>50</xdr:col>
      <xdr:colOff>114300</xdr:colOff>
      <xdr:row>39</xdr:row>
      <xdr:rowOff>95250</xdr:rowOff>
    </xdr:to>
    <xdr:cxnSp macro="">
      <xdr:nvCxnSpPr>
        <xdr:cNvPr id="140" name="直線コネクタ 139"/>
        <xdr:cNvCxnSpPr/>
      </xdr:nvCxnSpPr>
      <xdr:spPr>
        <a:xfrm flipV="1">
          <a:off x="8750300" y="67722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44450</xdr:rowOff>
    </xdr:from>
    <xdr:to>
      <xdr:col>41</xdr:col>
      <xdr:colOff>101600</xdr:colOff>
      <xdr:row>39</xdr:row>
      <xdr:rowOff>146050</xdr:rowOff>
    </xdr:to>
    <xdr:sp macro="" textlink="">
      <xdr:nvSpPr>
        <xdr:cNvPr id="141" name="楕円 140"/>
        <xdr:cNvSpPr/>
      </xdr:nvSpPr>
      <xdr:spPr>
        <a:xfrm>
          <a:off x="7810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95250</xdr:rowOff>
    </xdr:from>
    <xdr:to>
      <xdr:col>45</xdr:col>
      <xdr:colOff>177800</xdr:colOff>
      <xdr:row>39</xdr:row>
      <xdr:rowOff>95250</xdr:rowOff>
    </xdr:to>
    <xdr:cxnSp macro="">
      <xdr:nvCxnSpPr>
        <xdr:cNvPr id="142" name="直線コネクタ 141"/>
        <xdr:cNvCxnSpPr/>
      </xdr:nvCxnSpPr>
      <xdr:spPr>
        <a:xfrm>
          <a:off x="7861300" y="678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44450</xdr:rowOff>
    </xdr:from>
    <xdr:to>
      <xdr:col>36</xdr:col>
      <xdr:colOff>165100</xdr:colOff>
      <xdr:row>39</xdr:row>
      <xdr:rowOff>146050</xdr:rowOff>
    </xdr:to>
    <xdr:sp macro="" textlink="">
      <xdr:nvSpPr>
        <xdr:cNvPr id="143" name="楕円 142"/>
        <xdr:cNvSpPr/>
      </xdr:nvSpPr>
      <xdr:spPr>
        <a:xfrm>
          <a:off x="6921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95250</xdr:rowOff>
    </xdr:from>
    <xdr:to>
      <xdr:col>41</xdr:col>
      <xdr:colOff>50800</xdr:colOff>
      <xdr:row>39</xdr:row>
      <xdr:rowOff>95250</xdr:rowOff>
    </xdr:to>
    <xdr:cxnSp macro="">
      <xdr:nvCxnSpPr>
        <xdr:cNvPr id="144" name="直線コネクタ 143"/>
        <xdr:cNvCxnSpPr/>
      </xdr:nvCxnSpPr>
      <xdr:spPr>
        <a:xfrm>
          <a:off x="6972300" y="678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137177</xdr:rowOff>
    </xdr:from>
    <xdr:ext cx="469744" cy="259045"/>
    <xdr:sp macro="" textlink="">
      <xdr:nvSpPr>
        <xdr:cNvPr id="145" name="n_1aveValue【図書館】&#10;一人当たり面積"/>
        <xdr:cNvSpPr txBox="1"/>
      </xdr:nvSpPr>
      <xdr:spPr>
        <a:xfrm>
          <a:off x="9391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156227</xdr:rowOff>
    </xdr:from>
    <xdr:ext cx="469744" cy="259045"/>
    <xdr:sp macro="" textlink="">
      <xdr:nvSpPr>
        <xdr:cNvPr id="146" name="n_2aveValue【図書館】&#10;一人当たり面積"/>
        <xdr:cNvSpPr txBox="1"/>
      </xdr:nvSpPr>
      <xdr:spPr>
        <a:xfrm>
          <a:off x="8515427" y="684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134002</xdr:rowOff>
    </xdr:from>
    <xdr:ext cx="469744" cy="259045"/>
    <xdr:sp macro="" textlink="">
      <xdr:nvSpPr>
        <xdr:cNvPr id="147" name="n_3aveValue【図書館】&#10;一人当たり面積"/>
        <xdr:cNvSpPr txBox="1"/>
      </xdr:nvSpPr>
      <xdr:spPr>
        <a:xfrm>
          <a:off x="7626427" y="647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57802</xdr:rowOff>
    </xdr:from>
    <xdr:ext cx="469744" cy="259045"/>
    <xdr:sp macro="" textlink="">
      <xdr:nvSpPr>
        <xdr:cNvPr id="148" name="n_4aveValue【図書館】&#10;一人当たり面積"/>
        <xdr:cNvSpPr txBox="1"/>
      </xdr:nvSpPr>
      <xdr:spPr>
        <a:xfrm>
          <a:off x="6737427" y="640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153052</xdr:rowOff>
    </xdr:from>
    <xdr:ext cx="469744" cy="259045"/>
    <xdr:sp macro="" textlink="">
      <xdr:nvSpPr>
        <xdr:cNvPr id="149" name="n_1mainValue【図書館】&#10;一人当たり面積"/>
        <xdr:cNvSpPr txBox="1"/>
      </xdr:nvSpPr>
      <xdr:spPr>
        <a:xfrm>
          <a:off x="9391727" y="649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162577</xdr:rowOff>
    </xdr:from>
    <xdr:ext cx="469744" cy="259045"/>
    <xdr:sp macro="" textlink="">
      <xdr:nvSpPr>
        <xdr:cNvPr id="150" name="n_2mainValue【図書館】&#10;一人当たり面積"/>
        <xdr:cNvSpPr txBox="1"/>
      </xdr:nvSpPr>
      <xdr:spPr>
        <a:xfrm>
          <a:off x="8515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137177</xdr:rowOff>
    </xdr:from>
    <xdr:ext cx="469744" cy="259045"/>
    <xdr:sp macro="" textlink="">
      <xdr:nvSpPr>
        <xdr:cNvPr id="151" name="n_3mainValue【図書館】&#10;一人当たり面積"/>
        <xdr:cNvSpPr txBox="1"/>
      </xdr:nvSpPr>
      <xdr:spPr>
        <a:xfrm>
          <a:off x="76264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137177</xdr:rowOff>
    </xdr:from>
    <xdr:ext cx="469744" cy="259045"/>
    <xdr:sp macro="" textlink="">
      <xdr:nvSpPr>
        <xdr:cNvPr id="152" name="n_4mainValue【図書館】&#10;一人当たり面積"/>
        <xdr:cNvSpPr txBox="1"/>
      </xdr:nvSpPr>
      <xdr:spPr>
        <a:xfrm>
          <a:off x="67374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3" name="正方形/長方形 15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4" name="正方形/長方形 15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5" name="正方形/長方形 15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6" name="正方形/長方形 15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7" name="正方形/長方形 15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8" name="正方形/長方形 15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9" name="正方形/長方形 15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正方形/長方形 15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1" name="テキスト ボックス 16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2" name="直線コネクタ 16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3" name="テキスト ボックス 16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4" name="直線コネクタ 16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5" name="テキスト ボックス 164"/>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6" name="直線コネクタ 16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7" name="テキスト ボックス 16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8" name="直線コネクタ 16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9" name="テキスト ボックス 16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70" name="直線コネクタ 16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71" name="テキスト ボックス 170"/>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3" name="テキスト ボックス 172"/>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148590</xdr:rowOff>
    </xdr:from>
    <xdr:to>
      <xdr:col>24</xdr:col>
      <xdr:colOff>62865</xdr:colOff>
      <xdr:row>63</xdr:row>
      <xdr:rowOff>157734</xdr:rowOff>
    </xdr:to>
    <xdr:cxnSp macro="">
      <xdr:nvCxnSpPr>
        <xdr:cNvPr id="175" name="直線コネクタ 174"/>
        <xdr:cNvCxnSpPr/>
      </xdr:nvCxnSpPr>
      <xdr:spPr>
        <a:xfrm flipV="1">
          <a:off x="4634865" y="9749790"/>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161561</xdr:rowOff>
    </xdr:from>
    <xdr:ext cx="405111" cy="259045"/>
    <xdr:sp macro="" textlink="">
      <xdr:nvSpPr>
        <xdr:cNvPr id="176" name="【体育館・プール】&#10;有形固定資産減価償却率最小値テキスト"/>
        <xdr:cNvSpPr txBox="1"/>
      </xdr:nvSpPr>
      <xdr:spPr>
        <a:xfrm>
          <a:off x="4673600" y="1096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157734</xdr:rowOff>
    </xdr:from>
    <xdr:to>
      <xdr:col>24</xdr:col>
      <xdr:colOff>152400</xdr:colOff>
      <xdr:row>63</xdr:row>
      <xdr:rowOff>157734</xdr:rowOff>
    </xdr:to>
    <xdr:cxnSp macro="">
      <xdr:nvCxnSpPr>
        <xdr:cNvPr id="177" name="直線コネクタ 176"/>
        <xdr:cNvCxnSpPr/>
      </xdr:nvCxnSpPr>
      <xdr:spPr>
        <a:xfrm>
          <a:off x="4546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95267</xdr:rowOff>
    </xdr:from>
    <xdr:ext cx="405111" cy="259045"/>
    <xdr:sp macro="" textlink="">
      <xdr:nvSpPr>
        <xdr:cNvPr id="178" name="【体育館・プール】&#10;有形固定資産減価償却率最大値テキスト"/>
        <xdr:cNvSpPr txBox="1"/>
      </xdr:nvSpPr>
      <xdr:spPr>
        <a:xfrm>
          <a:off x="4673600" y="952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148590</xdr:rowOff>
    </xdr:from>
    <xdr:to>
      <xdr:col>24</xdr:col>
      <xdr:colOff>152400</xdr:colOff>
      <xdr:row>56</xdr:row>
      <xdr:rowOff>148590</xdr:rowOff>
    </xdr:to>
    <xdr:cxnSp macro="">
      <xdr:nvCxnSpPr>
        <xdr:cNvPr id="179" name="直線コネクタ 178"/>
        <xdr:cNvCxnSpPr/>
      </xdr:nvCxnSpPr>
      <xdr:spPr>
        <a:xfrm>
          <a:off x="4546600" y="974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57929</xdr:rowOff>
    </xdr:from>
    <xdr:ext cx="405111" cy="259045"/>
    <xdr:sp macro="" textlink="">
      <xdr:nvSpPr>
        <xdr:cNvPr id="180" name="【体育館・プール】&#10;有形固定資産減価償却率平均値テキスト"/>
        <xdr:cNvSpPr txBox="1"/>
      </xdr:nvSpPr>
      <xdr:spPr>
        <a:xfrm>
          <a:off x="4673600" y="10173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181" name="フローチャート: 判断 180"/>
        <xdr:cNvSpPr/>
      </xdr:nvSpPr>
      <xdr:spPr>
        <a:xfrm>
          <a:off x="4584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166370</xdr:rowOff>
    </xdr:from>
    <xdr:to>
      <xdr:col>20</xdr:col>
      <xdr:colOff>38100</xdr:colOff>
      <xdr:row>59</xdr:row>
      <xdr:rowOff>96520</xdr:rowOff>
    </xdr:to>
    <xdr:sp macro="" textlink="">
      <xdr:nvSpPr>
        <xdr:cNvPr id="182" name="フローチャート: 判断 181"/>
        <xdr:cNvSpPr/>
      </xdr:nvSpPr>
      <xdr:spPr>
        <a:xfrm>
          <a:off x="3746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70358</xdr:rowOff>
    </xdr:from>
    <xdr:to>
      <xdr:col>15</xdr:col>
      <xdr:colOff>101600</xdr:colOff>
      <xdr:row>59</xdr:row>
      <xdr:rowOff>508</xdr:rowOff>
    </xdr:to>
    <xdr:sp macro="" textlink="">
      <xdr:nvSpPr>
        <xdr:cNvPr id="183" name="フローチャート: 判断 182"/>
        <xdr:cNvSpPr/>
      </xdr:nvSpPr>
      <xdr:spPr>
        <a:xfrm>
          <a:off x="2857500" y="1001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47498</xdr:rowOff>
    </xdr:from>
    <xdr:to>
      <xdr:col>10</xdr:col>
      <xdr:colOff>165100</xdr:colOff>
      <xdr:row>58</xdr:row>
      <xdr:rowOff>149098</xdr:rowOff>
    </xdr:to>
    <xdr:sp macro="" textlink="">
      <xdr:nvSpPr>
        <xdr:cNvPr id="184" name="フローチャート: 判断 183"/>
        <xdr:cNvSpPr/>
      </xdr:nvSpPr>
      <xdr:spPr>
        <a:xfrm>
          <a:off x="1968500" y="99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65786</xdr:rowOff>
    </xdr:from>
    <xdr:to>
      <xdr:col>6</xdr:col>
      <xdr:colOff>38100</xdr:colOff>
      <xdr:row>58</xdr:row>
      <xdr:rowOff>167386</xdr:rowOff>
    </xdr:to>
    <xdr:sp macro="" textlink="">
      <xdr:nvSpPr>
        <xdr:cNvPr id="185" name="フローチャート: 判断 184"/>
        <xdr:cNvSpPr/>
      </xdr:nvSpPr>
      <xdr:spPr>
        <a:xfrm>
          <a:off x="1079500" y="100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97790</xdr:rowOff>
    </xdr:from>
    <xdr:to>
      <xdr:col>24</xdr:col>
      <xdr:colOff>114300</xdr:colOff>
      <xdr:row>57</xdr:row>
      <xdr:rowOff>27940</xdr:rowOff>
    </xdr:to>
    <xdr:sp macro="" textlink="">
      <xdr:nvSpPr>
        <xdr:cNvPr id="191" name="楕円 190"/>
        <xdr:cNvSpPr/>
      </xdr:nvSpPr>
      <xdr:spPr>
        <a:xfrm>
          <a:off x="4584700" y="969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50817</xdr:rowOff>
    </xdr:from>
    <xdr:ext cx="405111" cy="259045"/>
    <xdr:sp macro="" textlink="">
      <xdr:nvSpPr>
        <xdr:cNvPr id="192" name="【体育館・プール】&#10;有形固定資産減価償却率該当値テキスト"/>
        <xdr:cNvSpPr txBox="1"/>
      </xdr:nvSpPr>
      <xdr:spPr>
        <a:xfrm>
          <a:off x="4673600" y="9652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47498</xdr:rowOff>
    </xdr:from>
    <xdr:to>
      <xdr:col>20</xdr:col>
      <xdr:colOff>38100</xdr:colOff>
      <xdr:row>56</xdr:row>
      <xdr:rowOff>149098</xdr:rowOff>
    </xdr:to>
    <xdr:sp macro="" textlink="">
      <xdr:nvSpPr>
        <xdr:cNvPr id="193" name="楕円 192"/>
        <xdr:cNvSpPr/>
      </xdr:nvSpPr>
      <xdr:spPr>
        <a:xfrm>
          <a:off x="3746500" y="964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98298</xdr:rowOff>
    </xdr:from>
    <xdr:to>
      <xdr:col>24</xdr:col>
      <xdr:colOff>63500</xdr:colOff>
      <xdr:row>56</xdr:row>
      <xdr:rowOff>148590</xdr:rowOff>
    </xdr:to>
    <xdr:cxnSp macro="">
      <xdr:nvCxnSpPr>
        <xdr:cNvPr id="194" name="直線コネクタ 193"/>
        <xdr:cNvCxnSpPr/>
      </xdr:nvCxnSpPr>
      <xdr:spPr>
        <a:xfrm>
          <a:off x="3797300" y="969949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4064</xdr:rowOff>
    </xdr:from>
    <xdr:to>
      <xdr:col>15</xdr:col>
      <xdr:colOff>101600</xdr:colOff>
      <xdr:row>56</xdr:row>
      <xdr:rowOff>105664</xdr:rowOff>
    </xdr:to>
    <xdr:sp macro="" textlink="">
      <xdr:nvSpPr>
        <xdr:cNvPr id="195" name="楕円 194"/>
        <xdr:cNvSpPr/>
      </xdr:nvSpPr>
      <xdr:spPr>
        <a:xfrm>
          <a:off x="2857500" y="960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54864</xdr:rowOff>
    </xdr:from>
    <xdr:to>
      <xdr:col>19</xdr:col>
      <xdr:colOff>177800</xdr:colOff>
      <xdr:row>56</xdr:row>
      <xdr:rowOff>98298</xdr:rowOff>
    </xdr:to>
    <xdr:cxnSp macro="">
      <xdr:nvCxnSpPr>
        <xdr:cNvPr id="196" name="直線コネクタ 195"/>
        <xdr:cNvCxnSpPr/>
      </xdr:nvCxnSpPr>
      <xdr:spPr>
        <a:xfrm>
          <a:off x="2908300" y="965606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122936</xdr:rowOff>
    </xdr:from>
    <xdr:to>
      <xdr:col>10</xdr:col>
      <xdr:colOff>165100</xdr:colOff>
      <xdr:row>56</xdr:row>
      <xdr:rowOff>53086</xdr:rowOff>
    </xdr:to>
    <xdr:sp macro="" textlink="">
      <xdr:nvSpPr>
        <xdr:cNvPr id="197" name="楕円 196"/>
        <xdr:cNvSpPr/>
      </xdr:nvSpPr>
      <xdr:spPr>
        <a:xfrm>
          <a:off x="1968500" y="955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2286</xdr:rowOff>
    </xdr:from>
    <xdr:to>
      <xdr:col>15</xdr:col>
      <xdr:colOff>50800</xdr:colOff>
      <xdr:row>56</xdr:row>
      <xdr:rowOff>54864</xdr:rowOff>
    </xdr:to>
    <xdr:cxnSp macro="">
      <xdr:nvCxnSpPr>
        <xdr:cNvPr id="198" name="直線コネクタ 197"/>
        <xdr:cNvCxnSpPr/>
      </xdr:nvCxnSpPr>
      <xdr:spPr>
        <a:xfrm>
          <a:off x="2019300" y="9603486"/>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102362</xdr:rowOff>
    </xdr:from>
    <xdr:to>
      <xdr:col>6</xdr:col>
      <xdr:colOff>38100</xdr:colOff>
      <xdr:row>56</xdr:row>
      <xdr:rowOff>32512</xdr:rowOff>
    </xdr:to>
    <xdr:sp macro="" textlink="">
      <xdr:nvSpPr>
        <xdr:cNvPr id="199" name="楕円 198"/>
        <xdr:cNvSpPr/>
      </xdr:nvSpPr>
      <xdr:spPr>
        <a:xfrm>
          <a:off x="1079500" y="953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153162</xdr:rowOff>
    </xdr:from>
    <xdr:to>
      <xdr:col>10</xdr:col>
      <xdr:colOff>114300</xdr:colOff>
      <xdr:row>56</xdr:row>
      <xdr:rowOff>2286</xdr:rowOff>
    </xdr:to>
    <xdr:cxnSp macro="">
      <xdr:nvCxnSpPr>
        <xdr:cNvPr id="200" name="直線コネクタ 199"/>
        <xdr:cNvCxnSpPr/>
      </xdr:nvCxnSpPr>
      <xdr:spPr>
        <a:xfrm>
          <a:off x="1130300" y="9582912"/>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87647</xdr:rowOff>
    </xdr:from>
    <xdr:ext cx="405111" cy="259045"/>
    <xdr:sp macro="" textlink="">
      <xdr:nvSpPr>
        <xdr:cNvPr id="201" name="n_1aveValue【体育館・プール】&#10;有形固定資産減価償却率"/>
        <xdr:cNvSpPr txBox="1"/>
      </xdr:nvSpPr>
      <xdr:spPr>
        <a:xfrm>
          <a:off x="35820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163085</xdr:rowOff>
    </xdr:from>
    <xdr:ext cx="405111" cy="259045"/>
    <xdr:sp macro="" textlink="">
      <xdr:nvSpPr>
        <xdr:cNvPr id="202" name="n_2aveValue【体育館・プール】&#10;有形固定資産減価償却率"/>
        <xdr:cNvSpPr txBox="1"/>
      </xdr:nvSpPr>
      <xdr:spPr>
        <a:xfrm>
          <a:off x="2705744" y="10107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140225</xdr:rowOff>
    </xdr:from>
    <xdr:ext cx="405111" cy="259045"/>
    <xdr:sp macro="" textlink="">
      <xdr:nvSpPr>
        <xdr:cNvPr id="203" name="n_3aveValue【体育館・プール】&#10;有形固定資産減価償却率"/>
        <xdr:cNvSpPr txBox="1"/>
      </xdr:nvSpPr>
      <xdr:spPr>
        <a:xfrm>
          <a:off x="1816744" y="10084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158513</xdr:rowOff>
    </xdr:from>
    <xdr:ext cx="405111" cy="259045"/>
    <xdr:sp macro="" textlink="">
      <xdr:nvSpPr>
        <xdr:cNvPr id="204" name="n_4aveValue【体育館・プール】&#10;有形固定資産減価償却率"/>
        <xdr:cNvSpPr txBox="1"/>
      </xdr:nvSpPr>
      <xdr:spPr>
        <a:xfrm>
          <a:off x="927744" y="1010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165625</xdr:rowOff>
    </xdr:from>
    <xdr:ext cx="405111" cy="259045"/>
    <xdr:sp macro="" textlink="">
      <xdr:nvSpPr>
        <xdr:cNvPr id="205" name="n_1mainValue【体育館・プール】&#10;有形固定資産減価償却率"/>
        <xdr:cNvSpPr txBox="1"/>
      </xdr:nvSpPr>
      <xdr:spPr>
        <a:xfrm>
          <a:off x="3582044" y="9423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122191</xdr:rowOff>
    </xdr:from>
    <xdr:ext cx="405111" cy="259045"/>
    <xdr:sp macro="" textlink="">
      <xdr:nvSpPr>
        <xdr:cNvPr id="206" name="n_2mainValue【体育館・プール】&#10;有形固定資産減価償却率"/>
        <xdr:cNvSpPr txBox="1"/>
      </xdr:nvSpPr>
      <xdr:spPr>
        <a:xfrm>
          <a:off x="2705744" y="938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69613</xdr:rowOff>
    </xdr:from>
    <xdr:ext cx="405111" cy="259045"/>
    <xdr:sp macro="" textlink="">
      <xdr:nvSpPr>
        <xdr:cNvPr id="207" name="n_3mainValue【体育館・プール】&#10;有形固定資産減価償却率"/>
        <xdr:cNvSpPr txBox="1"/>
      </xdr:nvSpPr>
      <xdr:spPr>
        <a:xfrm>
          <a:off x="1816744" y="932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49039</xdr:rowOff>
    </xdr:from>
    <xdr:ext cx="405111" cy="259045"/>
    <xdr:sp macro="" textlink="">
      <xdr:nvSpPr>
        <xdr:cNvPr id="208" name="n_4mainValue【体育館・プール】&#10;有形固定資産減価償却率"/>
        <xdr:cNvSpPr txBox="1"/>
      </xdr:nvSpPr>
      <xdr:spPr>
        <a:xfrm>
          <a:off x="927744" y="9307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20" name="テキスト ボックス 219"/>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2" name="テキスト ボックス 221"/>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4" name="テキスト ボックス 223"/>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6" name="テキスト ボックス 225"/>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8" name="テキスト ボックス 227"/>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30" name="テキスト ボックス 229"/>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75112</xdr:rowOff>
    </xdr:from>
    <xdr:to>
      <xdr:col>54</xdr:col>
      <xdr:colOff>189865</xdr:colOff>
      <xdr:row>64</xdr:row>
      <xdr:rowOff>88174</xdr:rowOff>
    </xdr:to>
    <xdr:cxnSp macro="">
      <xdr:nvCxnSpPr>
        <xdr:cNvPr id="234" name="直線コネクタ 233"/>
        <xdr:cNvCxnSpPr/>
      </xdr:nvCxnSpPr>
      <xdr:spPr>
        <a:xfrm flipV="1">
          <a:off x="10476865" y="9676312"/>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92001</xdr:rowOff>
    </xdr:from>
    <xdr:ext cx="469744" cy="259045"/>
    <xdr:sp macro="" textlink="">
      <xdr:nvSpPr>
        <xdr:cNvPr id="235" name="【体育館・プール】&#10;一人当たり面積最小値テキスト"/>
        <xdr:cNvSpPr txBox="1"/>
      </xdr:nvSpPr>
      <xdr:spPr>
        <a:xfrm>
          <a:off x="10515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88174</xdr:rowOff>
    </xdr:from>
    <xdr:to>
      <xdr:col>55</xdr:col>
      <xdr:colOff>88900</xdr:colOff>
      <xdr:row>64</xdr:row>
      <xdr:rowOff>88174</xdr:rowOff>
    </xdr:to>
    <xdr:cxnSp macro="">
      <xdr:nvCxnSpPr>
        <xdr:cNvPr id="236" name="直線コネクタ 235"/>
        <xdr:cNvCxnSpPr/>
      </xdr:nvCxnSpPr>
      <xdr:spPr>
        <a:xfrm>
          <a:off x="10388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21789</xdr:rowOff>
    </xdr:from>
    <xdr:ext cx="469744" cy="259045"/>
    <xdr:sp macro="" textlink="">
      <xdr:nvSpPr>
        <xdr:cNvPr id="237" name="【体育館・プール】&#10;一人当たり面積最大値テキスト"/>
        <xdr:cNvSpPr txBox="1"/>
      </xdr:nvSpPr>
      <xdr:spPr>
        <a:xfrm>
          <a:off x="10515600" y="945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75112</xdr:rowOff>
    </xdr:from>
    <xdr:to>
      <xdr:col>55</xdr:col>
      <xdr:colOff>88900</xdr:colOff>
      <xdr:row>56</xdr:row>
      <xdr:rowOff>75112</xdr:rowOff>
    </xdr:to>
    <xdr:cxnSp macro="">
      <xdr:nvCxnSpPr>
        <xdr:cNvPr id="238" name="直線コネクタ 237"/>
        <xdr:cNvCxnSpPr/>
      </xdr:nvCxnSpPr>
      <xdr:spPr>
        <a:xfrm>
          <a:off x="10388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1468</xdr:rowOff>
    </xdr:from>
    <xdr:ext cx="469744" cy="259045"/>
    <xdr:sp macro="" textlink="">
      <xdr:nvSpPr>
        <xdr:cNvPr id="239" name="【体育館・プール】&#10;一人当たり面積平均値テキスト"/>
        <xdr:cNvSpPr txBox="1"/>
      </xdr:nvSpPr>
      <xdr:spPr>
        <a:xfrm>
          <a:off x="10515600" y="10459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150041</xdr:rowOff>
    </xdr:from>
    <xdr:to>
      <xdr:col>55</xdr:col>
      <xdr:colOff>50800</xdr:colOff>
      <xdr:row>62</xdr:row>
      <xdr:rowOff>80191</xdr:rowOff>
    </xdr:to>
    <xdr:sp macro="" textlink="">
      <xdr:nvSpPr>
        <xdr:cNvPr id="240" name="フローチャート: 判断 239"/>
        <xdr:cNvSpPr/>
      </xdr:nvSpPr>
      <xdr:spPr>
        <a:xfrm>
          <a:off x="10426700" y="106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135346</xdr:rowOff>
    </xdr:from>
    <xdr:to>
      <xdr:col>50</xdr:col>
      <xdr:colOff>165100</xdr:colOff>
      <xdr:row>62</xdr:row>
      <xdr:rowOff>65496</xdr:rowOff>
    </xdr:to>
    <xdr:sp macro="" textlink="">
      <xdr:nvSpPr>
        <xdr:cNvPr id="241" name="フローチャート: 判断 240"/>
        <xdr:cNvSpPr/>
      </xdr:nvSpPr>
      <xdr:spPr>
        <a:xfrm>
          <a:off x="9588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133713</xdr:rowOff>
    </xdr:from>
    <xdr:to>
      <xdr:col>46</xdr:col>
      <xdr:colOff>38100</xdr:colOff>
      <xdr:row>62</xdr:row>
      <xdr:rowOff>63863</xdr:rowOff>
    </xdr:to>
    <xdr:sp macro="" textlink="">
      <xdr:nvSpPr>
        <xdr:cNvPr id="242" name="フローチャート: 判断 241"/>
        <xdr:cNvSpPr/>
      </xdr:nvSpPr>
      <xdr:spPr>
        <a:xfrm>
          <a:off x="8699500" y="1059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102688</xdr:rowOff>
    </xdr:from>
    <xdr:to>
      <xdr:col>41</xdr:col>
      <xdr:colOff>101600</xdr:colOff>
      <xdr:row>62</xdr:row>
      <xdr:rowOff>32838</xdr:rowOff>
    </xdr:to>
    <xdr:sp macro="" textlink="">
      <xdr:nvSpPr>
        <xdr:cNvPr id="243" name="フローチャート: 判断 242"/>
        <xdr:cNvSpPr/>
      </xdr:nvSpPr>
      <xdr:spPr>
        <a:xfrm>
          <a:off x="7810500" y="105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92891</xdr:rowOff>
    </xdr:from>
    <xdr:to>
      <xdr:col>36</xdr:col>
      <xdr:colOff>165100</xdr:colOff>
      <xdr:row>62</xdr:row>
      <xdr:rowOff>23041</xdr:rowOff>
    </xdr:to>
    <xdr:sp macro="" textlink="">
      <xdr:nvSpPr>
        <xdr:cNvPr id="244" name="フローチャート: 判断 243"/>
        <xdr:cNvSpPr/>
      </xdr:nvSpPr>
      <xdr:spPr>
        <a:xfrm>
          <a:off x="6921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42273</xdr:rowOff>
    </xdr:from>
    <xdr:to>
      <xdr:col>55</xdr:col>
      <xdr:colOff>50800</xdr:colOff>
      <xdr:row>63</xdr:row>
      <xdr:rowOff>143873</xdr:rowOff>
    </xdr:to>
    <xdr:sp macro="" textlink="">
      <xdr:nvSpPr>
        <xdr:cNvPr id="250" name="楕円 249"/>
        <xdr:cNvSpPr/>
      </xdr:nvSpPr>
      <xdr:spPr>
        <a:xfrm>
          <a:off x="10426700" y="1084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20700</xdr:rowOff>
    </xdr:from>
    <xdr:ext cx="469744" cy="259045"/>
    <xdr:sp macro="" textlink="">
      <xdr:nvSpPr>
        <xdr:cNvPr id="251" name="【体育館・プール】&#10;一人当たり面積該当値テキスト"/>
        <xdr:cNvSpPr txBox="1"/>
      </xdr:nvSpPr>
      <xdr:spPr>
        <a:xfrm>
          <a:off x="10515600" y="1082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43906</xdr:rowOff>
    </xdr:from>
    <xdr:to>
      <xdr:col>50</xdr:col>
      <xdr:colOff>165100</xdr:colOff>
      <xdr:row>63</xdr:row>
      <xdr:rowOff>145506</xdr:rowOff>
    </xdr:to>
    <xdr:sp macro="" textlink="">
      <xdr:nvSpPr>
        <xdr:cNvPr id="252" name="楕円 251"/>
        <xdr:cNvSpPr/>
      </xdr:nvSpPr>
      <xdr:spPr>
        <a:xfrm>
          <a:off x="9588500" y="1084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93073</xdr:rowOff>
    </xdr:from>
    <xdr:to>
      <xdr:col>55</xdr:col>
      <xdr:colOff>0</xdr:colOff>
      <xdr:row>63</xdr:row>
      <xdr:rowOff>94706</xdr:rowOff>
    </xdr:to>
    <xdr:cxnSp macro="">
      <xdr:nvCxnSpPr>
        <xdr:cNvPr id="253" name="直線コネクタ 252"/>
        <xdr:cNvCxnSpPr/>
      </xdr:nvCxnSpPr>
      <xdr:spPr>
        <a:xfrm flipV="1">
          <a:off x="9639300" y="10894423"/>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45538</xdr:rowOff>
    </xdr:from>
    <xdr:to>
      <xdr:col>46</xdr:col>
      <xdr:colOff>38100</xdr:colOff>
      <xdr:row>63</xdr:row>
      <xdr:rowOff>147138</xdr:rowOff>
    </xdr:to>
    <xdr:sp macro="" textlink="">
      <xdr:nvSpPr>
        <xdr:cNvPr id="254" name="楕円 253"/>
        <xdr:cNvSpPr/>
      </xdr:nvSpPr>
      <xdr:spPr>
        <a:xfrm>
          <a:off x="8699500" y="1084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94706</xdr:rowOff>
    </xdr:from>
    <xdr:to>
      <xdr:col>50</xdr:col>
      <xdr:colOff>114300</xdr:colOff>
      <xdr:row>63</xdr:row>
      <xdr:rowOff>96338</xdr:rowOff>
    </xdr:to>
    <xdr:cxnSp macro="">
      <xdr:nvCxnSpPr>
        <xdr:cNvPr id="255" name="直線コネクタ 254"/>
        <xdr:cNvCxnSpPr/>
      </xdr:nvCxnSpPr>
      <xdr:spPr>
        <a:xfrm flipV="1">
          <a:off x="8750300" y="1089605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45538</xdr:rowOff>
    </xdr:from>
    <xdr:to>
      <xdr:col>41</xdr:col>
      <xdr:colOff>101600</xdr:colOff>
      <xdr:row>63</xdr:row>
      <xdr:rowOff>147138</xdr:rowOff>
    </xdr:to>
    <xdr:sp macro="" textlink="">
      <xdr:nvSpPr>
        <xdr:cNvPr id="256" name="楕円 255"/>
        <xdr:cNvSpPr/>
      </xdr:nvSpPr>
      <xdr:spPr>
        <a:xfrm>
          <a:off x="7810500" y="1084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96338</xdr:rowOff>
    </xdr:from>
    <xdr:to>
      <xdr:col>45</xdr:col>
      <xdr:colOff>177800</xdr:colOff>
      <xdr:row>63</xdr:row>
      <xdr:rowOff>96338</xdr:rowOff>
    </xdr:to>
    <xdr:cxnSp macro="">
      <xdr:nvCxnSpPr>
        <xdr:cNvPr id="257" name="直線コネクタ 256"/>
        <xdr:cNvCxnSpPr/>
      </xdr:nvCxnSpPr>
      <xdr:spPr>
        <a:xfrm>
          <a:off x="7861300" y="108976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47172</xdr:rowOff>
    </xdr:from>
    <xdr:to>
      <xdr:col>36</xdr:col>
      <xdr:colOff>165100</xdr:colOff>
      <xdr:row>63</xdr:row>
      <xdr:rowOff>148772</xdr:rowOff>
    </xdr:to>
    <xdr:sp macro="" textlink="">
      <xdr:nvSpPr>
        <xdr:cNvPr id="258" name="楕円 257"/>
        <xdr:cNvSpPr/>
      </xdr:nvSpPr>
      <xdr:spPr>
        <a:xfrm>
          <a:off x="6921500" y="1084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96338</xdr:rowOff>
    </xdr:from>
    <xdr:to>
      <xdr:col>41</xdr:col>
      <xdr:colOff>50800</xdr:colOff>
      <xdr:row>63</xdr:row>
      <xdr:rowOff>97972</xdr:rowOff>
    </xdr:to>
    <xdr:cxnSp macro="">
      <xdr:nvCxnSpPr>
        <xdr:cNvPr id="259" name="直線コネクタ 258"/>
        <xdr:cNvCxnSpPr/>
      </xdr:nvCxnSpPr>
      <xdr:spPr>
        <a:xfrm flipV="1">
          <a:off x="6972300" y="10897688"/>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82023</xdr:rowOff>
    </xdr:from>
    <xdr:ext cx="469744" cy="259045"/>
    <xdr:sp macro="" textlink="">
      <xdr:nvSpPr>
        <xdr:cNvPr id="260" name="n_1aveValue【体育館・プール】&#10;一人当たり面積"/>
        <xdr:cNvSpPr txBox="1"/>
      </xdr:nvSpPr>
      <xdr:spPr>
        <a:xfrm>
          <a:off x="9391727" y="10369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80390</xdr:rowOff>
    </xdr:from>
    <xdr:ext cx="469744" cy="259045"/>
    <xdr:sp macro="" textlink="">
      <xdr:nvSpPr>
        <xdr:cNvPr id="261" name="n_2aveValue【体育館・プール】&#10;一人当たり面積"/>
        <xdr:cNvSpPr txBox="1"/>
      </xdr:nvSpPr>
      <xdr:spPr>
        <a:xfrm>
          <a:off x="8515427" y="1036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49365</xdr:rowOff>
    </xdr:from>
    <xdr:ext cx="469744" cy="259045"/>
    <xdr:sp macro="" textlink="">
      <xdr:nvSpPr>
        <xdr:cNvPr id="262" name="n_3aveValue【体育館・プール】&#10;一人当たり面積"/>
        <xdr:cNvSpPr txBox="1"/>
      </xdr:nvSpPr>
      <xdr:spPr>
        <a:xfrm>
          <a:off x="7626427" y="1033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39568</xdr:rowOff>
    </xdr:from>
    <xdr:ext cx="469744" cy="259045"/>
    <xdr:sp macro="" textlink="">
      <xdr:nvSpPr>
        <xdr:cNvPr id="263" name="n_4aveValue【体育館・プール】&#10;一人当たり面積"/>
        <xdr:cNvSpPr txBox="1"/>
      </xdr:nvSpPr>
      <xdr:spPr>
        <a:xfrm>
          <a:off x="6737427" y="1032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136633</xdr:rowOff>
    </xdr:from>
    <xdr:ext cx="469744" cy="259045"/>
    <xdr:sp macro="" textlink="">
      <xdr:nvSpPr>
        <xdr:cNvPr id="264" name="n_1mainValue【体育館・プール】&#10;一人当たり面積"/>
        <xdr:cNvSpPr txBox="1"/>
      </xdr:nvSpPr>
      <xdr:spPr>
        <a:xfrm>
          <a:off x="9391727" y="1093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138265</xdr:rowOff>
    </xdr:from>
    <xdr:ext cx="469744" cy="259045"/>
    <xdr:sp macro="" textlink="">
      <xdr:nvSpPr>
        <xdr:cNvPr id="265" name="n_2mainValue【体育館・プール】&#10;一人当たり面積"/>
        <xdr:cNvSpPr txBox="1"/>
      </xdr:nvSpPr>
      <xdr:spPr>
        <a:xfrm>
          <a:off x="8515427" y="1093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138265</xdr:rowOff>
    </xdr:from>
    <xdr:ext cx="469744" cy="259045"/>
    <xdr:sp macro="" textlink="">
      <xdr:nvSpPr>
        <xdr:cNvPr id="266" name="n_3mainValue【体育館・プール】&#10;一人当たり面積"/>
        <xdr:cNvSpPr txBox="1"/>
      </xdr:nvSpPr>
      <xdr:spPr>
        <a:xfrm>
          <a:off x="7626427" y="1093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139899</xdr:rowOff>
    </xdr:from>
    <xdr:ext cx="469744" cy="259045"/>
    <xdr:sp macro="" textlink="">
      <xdr:nvSpPr>
        <xdr:cNvPr id="267" name="n_4mainValue【体育館・プール】&#10;一人当たり面積"/>
        <xdr:cNvSpPr txBox="1"/>
      </xdr:nvSpPr>
      <xdr:spPr>
        <a:xfrm>
          <a:off x="6737427" y="1094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55245</xdr:rowOff>
    </xdr:from>
    <xdr:to>
      <xdr:col>24</xdr:col>
      <xdr:colOff>62865</xdr:colOff>
      <xdr:row>86</xdr:row>
      <xdr:rowOff>106680</xdr:rowOff>
    </xdr:to>
    <xdr:cxnSp macro="">
      <xdr:nvCxnSpPr>
        <xdr:cNvPr id="292" name="直線コネクタ 291"/>
        <xdr:cNvCxnSpPr/>
      </xdr:nvCxnSpPr>
      <xdr:spPr>
        <a:xfrm flipV="1">
          <a:off x="4634865" y="13256895"/>
          <a:ext cx="0" cy="1594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3" name="【福祉施設】&#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4" name="直線コネクタ 293"/>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1922</xdr:rowOff>
    </xdr:from>
    <xdr:ext cx="405111" cy="259045"/>
    <xdr:sp macro="" textlink="">
      <xdr:nvSpPr>
        <xdr:cNvPr id="295" name="【福祉施設】&#10;有形固定資産減価償却率最大値テキスト"/>
        <xdr:cNvSpPr txBox="1"/>
      </xdr:nvSpPr>
      <xdr:spPr>
        <a:xfrm>
          <a:off x="4673600" y="1303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55245</xdr:rowOff>
    </xdr:from>
    <xdr:to>
      <xdr:col>24</xdr:col>
      <xdr:colOff>152400</xdr:colOff>
      <xdr:row>77</xdr:row>
      <xdr:rowOff>55245</xdr:rowOff>
    </xdr:to>
    <xdr:cxnSp macro="">
      <xdr:nvCxnSpPr>
        <xdr:cNvPr id="296" name="直線コネクタ 295"/>
        <xdr:cNvCxnSpPr/>
      </xdr:nvCxnSpPr>
      <xdr:spPr>
        <a:xfrm>
          <a:off x="4546600" y="1325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47641</xdr:rowOff>
    </xdr:from>
    <xdr:ext cx="405111" cy="259045"/>
    <xdr:sp macro="" textlink="">
      <xdr:nvSpPr>
        <xdr:cNvPr id="297" name="【福祉施設】&#10;有形固定資産減価償却率平均値テキスト"/>
        <xdr:cNvSpPr txBox="1"/>
      </xdr:nvSpPr>
      <xdr:spPr>
        <a:xfrm>
          <a:off x="4673600" y="13935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69214</xdr:rowOff>
    </xdr:from>
    <xdr:to>
      <xdr:col>24</xdr:col>
      <xdr:colOff>114300</xdr:colOff>
      <xdr:row>81</xdr:row>
      <xdr:rowOff>170814</xdr:rowOff>
    </xdr:to>
    <xdr:sp macro="" textlink="">
      <xdr:nvSpPr>
        <xdr:cNvPr id="298" name="フローチャート: 判断 297"/>
        <xdr:cNvSpPr/>
      </xdr:nvSpPr>
      <xdr:spPr>
        <a:xfrm>
          <a:off x="45847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99" name="フローチャート: 判断 298"/>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19686</xdr:rowOff>
    </xdr:from>
    <xdr:to>
      <xdr:col>15</xdr:col>
      <xdr:colOff>101600</xdr:colOff>
      <xdr:row>81</xdr:row>
      <xdr:rowOff>121286</xdr:rowOff>
    </xdr:to>
    <xdr:sp macro="" textlink="">
      <xdr:nvSpPr>
        <xdr:cNvPr id="300" name="フローチャート: 判断 299"/>
        <xdr:cNvSpPr/>
      </xdr:nvSpPr>
      <xdr:spPr>
        <a:xfrm>
          <a:off x="2857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636</xdr:rowOff>
    </xdr:from>
    <xdr:to>
      <xdr:col>10</xdr:col>
      <xdr:colOff>165100</xdr:colOff>
      <xdr:row>81</xdr:row>
      <xdr:rowOff>102236</xdr:rowOff>
    </xdr:to>
    <xdr:sp macro="" textlink="">
      <xdr:nvSpPr>
        <xdr:cNvPr id="301" name="フローチャート: 判断 300"/>
        <xdr:cNvSpPr/>
      </xdr:nvSpPr>
      <xdr:spPr>
        <a:xfrm>
          <a:off x="1968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302" name="フローチャート: 判断 301"/>
        <xdr:cNvSpPr/>
      </xdr:nvSpPr>
      <xdr:spPr>
        <a:xfrm>
          <a:off x="1079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99695</xdr:rowOff>
    </xdr:from>
    <xdr:to>
      <xdr:col>24</xdr:col>
      <xdr:colOff>114300</xdr:colOff>
      <xdr:row>79</xdr:row>
      <xdr:rowOff>29845</xdr:rowOff>
    </xdr:to>
    <xdr:sp macro="" textlink="">
      <xdr:nvSpPr>
        <xdr:cNvPr id="308" name="楕円 307"/>
        <xdr:cNvSpPr/>
      </xdr:nvSpPr>
      <xdr:spPr>
        <a:xfrm>
          <a:off x="4584700" y="1347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122572</xdr:rowOff>
    </xdr:from>
    <xdr:ext cx="405111" cy="259045"/>
    <xdr:sp macro="" textlink="">
      <xdr:nvSpPr>
        <xdr:cNvPr id="309" name="【福祉施設】&#10;有形固定資産減価償却率該当値テキスト"/>
        <xdr:cNvSpPr txBox="1"/>
      </xdr:nvSpPr>
      <xdr:spPr>
        <a:xfrm>
          <a:off x="4673600" y="1332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53975</xdr:rowOff>
    </xdr:from>
    <xdr:to>
      <xdr:col>20</xdr:col>
      <xdr:colOff>38100</xdr:colOff>
      <xdr:row>78</xdr:row>
      <xdr:rowOff>155575</xdr:rowOff>
    </xdr:to>
    <xdr:sp macro="" textlink="">
      <xdr:nvSpPr>
        <xdr:cNvPr id="310" name="楕円 309"/>
        <xdr:cNvSpPr/>
      </xdr:nvSpPr>
      <xdr:spPr>
        <a:xfrm>
          <a:off x="3746500" y="1342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104775</xdr:rowOff>
    </xdr:from>
    <xdr:to>
      <xdr:col>24</xdr:col>
      <xdr:colOff>63500</xdr:colOff>
      <xdr:row>78</xdr:row>
      <xdr:rowOff>150495</xdr:rowOff>
    </xdr:to>
    <xdr:cxnSp macro="">
      <xdr:nvCxnSpPr>
        <xdr:cNvPr id="311" name="直線コネクタ 310"/>
        <xdr:cNvCxnSpPr/>
      </xdr:nvCxnSpPr>
      <xdr:spPr>
        <a:xfrm>
          <a:off x="3797300" y="1347787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130175</xdr:rowOff>
    </xdr:from>
    <xdr:to>
      <xdr:col>15</xdr:col>
      <xdr:colOff>101600</xdr:colOff>
      <xdr:row>78</xdr:row>
      <xdr:rowOff>60325</xdr:rowOff>
    </xdr:to>
    <xdr:sp macro="" textlink="">
      <xdr:nvSpPr>
        <xdr:cNvPr id="312" name="楕円 311"/>
        <xdr:cNvSpPr/>
      </xdr:nvSpPr>
      <xdr:spPr>
        <a:xfrm>
          <a:off x="2857500" y="1333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9525</xdr:rowOff>
    </xdr:from>
    <xdr:to>
      <xdr:col>19</xdr:col>
      <xdr:colOff>177800</xdr:colOff>
      <xdr:row>78</xdr:row>
      <xdr:rowOff>104775</xdr:rowOff>
    </xdr:to>
    <xdr:cxnSp macro="">
      <xdr:nvCxnSpPr>
        <xdr:cNvPr id="313" name="直線コネクタ 312"/>
        <xdr:cNvCxnSpPr/>
      </xdr:nvCxnSpPr>
      <xdr:spPr>
        <a:xfrm>
          <a:off x="2908300" y="1338262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82550</xdr:rowOff>
    </xdr:from>
    <xdr:to>
      <xdr:col>10</xdr:col>
      <xdr:colOff>165100</xdr:colOff>
      <xdr:row>78</xdr:row>
      <xdr:rowOff>12700</xdr:rowOff>
    </xdr:to>
    <xdr:sp macro="" textlink="">
      <xdr:nvSpPr>
        <xdr:cNvPr id="314" name="楕円 313"/>
        <xdr:cNvSpPr/>
      </xdr:nvSpPr>
      <xdr:spPr>
        <a:xfrm>
          <a:off x="1968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133350</xdr:rowOff>
    </xdr:from>
    <xdr:to>
      <xdr:col>15</xdr:col>
      <xdr:colOff>50800</xdr:colOff>
      <xdr:row>78</xdr:row>
      <xdr:rowOff>9525</xdr:rowOff>
    </xdr:to>
    <xdr:cxnSp macro="">
      <xdr:nvCxnSpPr>
        <xdr:cNvPr id="315" name="直線コネクタ 314"/>
        <xdr:cNvCxnSpPr/>
      </xdr:nvCxnSpPr>
      <xdr:spPr>
        <a:xfrm>
          <a:off x="2019300" y="133350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46355</xdr:rowOff>
    </xdr:from>
    <xdr:to>
      <xdr:col>6</xdr:col>
      <xdr:colOff>38100</xdr:colOff>
      <xdr:row>77</xdr:row>
      <xdr:rowOff>147955</xdr:rowOff>
    </xdr:to>
    <xdr:sp macro="" textlink="">
      <xdr:nvSpPr>
        <xdr:cNvPr id="316" name="楕円 315"/>
        <xdr:cNvSpPr/>
      </xdr:nvSpPr>
      <xdr:spPr>
        <a:xfrm>
          <a:off x="1079500" y="1324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97155</xdr:rowOff>
    </xdr:from>
    <xdr:to>
      <xdr:col>10</xdr:col>
      <xdr:colOff>114300</xdr:colOff>
      <xdr:row>77</xdr:row>
      <xdr:rowOff>133350</xdr:rowOff>
    </xdr:to>
    <xdr:cxnSp macro="">
      <xdr:nvCxnSpPr>
        <xdr:cNvPr id="317" name="直線コネクタ 316"/>
        <xdr:cNvCxnSpPr/>
      </xdr:nvCxnSpPr>
      <xdr:spPr>
        <a:xfrm>
          <a:off x="1130300" y="132988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1922</xdr:rowOff>
    </xdr:from>
    <xdr:ext cx="405111" cy="259045"/>
    <xdr:sp macro="" textlink="">
      <xdr:nvSpPr>
        <xdr:cNvPr id="318" name="n_1aveValue【福祉施設】&#10;有形固定資産減価償却率"/>
        <xdr:cNvSpPr txBox="1"/>
      </xdr:nvSpPr>
      <xdr:spPr>
        <a:xfrm>
          <a:off x="35820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112413</xdr:rowOff>
    </xdr:from>
    <xdr:ext cx="405111" cy="259045"/>
    <xdr:sp macro="" textlink="">
      <xdr:nvSpPr>
        <xdr:cNvPr id="319" name="n_2aveValue【福祉施設】&#10;有形固定資産減価償却率"/>
        <xdr:cNvSpPr txBox="1"/>
      </xdr:nvSpPr>
      <xdr:spPr>
        <a:xfrm>
          <a:off x="2705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93363</xdr:rowOff>
    </xdr:from>
    <xdr:ext cx="405111" cy="259045"/>
    <xdr:sp macro="" textlink="">
      <xdr:nvSpPr>
        <xdr:cNvPr id="320" name="n_3aveValue【福祉施設】&#10;有形固定資産減価償却率"/>
        <xdr:cNvSpPr txBox="1"/>
      </xdr:nvSpPr>
      <xdr:spPr>
        <a:xfrm>
          <a:off x="1816744" y="1398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91457</xdr:rowOff>
    </xdr:from>
    <xdr:ext cx="405111" cy="259045"/>
    <xdr:sp macro="" textlink="">
      <xdr:nvSpPr>
        <xdr:cNvPr id="321" name="n_4aveValue【福祉施設】&#10;有形固定資産減価償却率"/>
        <xdr:cNvSpPr txBox="1"/>
      </xdr:nvSpPr>
      <xdr:spPr>
        <a:xfrm>
          <a:off x="927744"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652</xdr:rowOff>
    </xdr:from>
    <xdr:ext cx="405111" cy="259045"/>
    <xdr:sp macro="" textlink="">
      <xdr:nvSpPr>
        <xdr:cNvPr id="322" name="n_1mainValue【福祉施設】&#10;有形固定資産減価償却率"/>
        <xdr:cNvSpPr txBox="1"/>
      </xdr:nvSpPr>
      <xdr:spPr>
        <a:xfrm>
          <a:off x="3582044" y="1320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76852</xdr:rowOff>
    </xdr:from>
    <xdr:ext cx="405111" cy="259045"/>
    <xdr:sp macro="" textlink="">
      <xdr:nvSpPr>
        <xdr:cNvPr id="323" name="n_2mainValue【福祉施設】&#10;有形固定資産減価償却率"/>
        <xdr:cNvSpPr txBox="1"/>
      </xdr:nvSpPr>
      <xdr:spPr>
        <a:xfrm>
          <a:off x="2705744" y="1310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29227</xdr:rowOff>
    </xdr:from>
    <xdr:ext cx="405111" cy="259045"/>
    <xdr:sp macro="" textlink="">
      <xdr:nvSpPr>
        <xdr:cNvPr id="324" name="n_3mainValue【福祉施設】&#10;有形固定資産減価償却率"/>
        <xdr:cNvSpPr txBox="1"/>
      </xdr:nvSpPr>
      <xdr:spPr>
        <a:xfrm>
          <a:off x="1816744" y="1305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75</xdr:row>
      <xdr:rowOff>164482</xdr:rowOff>
    </xdr:from>
    <xdr:ext cx="405111" cy="259045"/>
    <xdr:sp macro="" textlink="">
      <xdr:nvSpPr>
        <xdr:cNvPr id="325" name="n_4mainValue【福祉施設】&#10;有形固定資産減価償却率"/>
        <xdr:cNvSpPr txBox="1"/>
      </xdr:nvSpPr>
      <xdr:spPr>
        <a:xfrm>
          <a:off x="927744" y="1302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6" name="直線コネクタ 33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7" name="テキスト ボックス 33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8" name="直線コネクタ 33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9" name="テキスト ボックス 33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40" name="直線コネクタ 33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41" name="テキスト ボックス 34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2" name="直線コネクタ 34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3" name="テキスト ボックス 34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4" name="直線コネクタ 34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5" name="テキスト ボックス 34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6" name="直線コネクタ 34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7" name="テキスト ボックス 34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8" name="直線コネクタ 3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9" name="テキスト ボックス 3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5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158931</xdr:rowOff>
    </xdr:to>
    <xdr:cxnSp macro="">
      <xdr:nvCxnSpPr>
        <xdr:cNvPr id="351" name="直線コネクタ 350"/>
        <xdr:cNvCxnSpPr/>
      </xdr:nvCxnSpPr>
      <xdr:spPr>
        <a:xfrm flipV="1">
          <a:off x="10476865" y="13365480"/>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52"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53" name="直線コネクタ 352"/>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54" name="【福祉施設】&#10;一人当たり面積最大値テキスト"/>
        <xdr:cNvSpPr txBox="1"/>
      </xdr:nvSpPr>
      <xdr:spPr>
        <a:xfrm>
          <a:off x="10515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55" name="直線コネクタ 354"/>
        <xdr:cNvCxnSpPr/>
      </xdr:nvCxnSpPr>
      <xdr:spPr>
        <a:xfrm>
          <a:off x="10388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21245</xdr:rowOff>
    </xdr:from>
    <xdr:ext cx="469744" cy="259045"/>
    <xdr:sp macro="" textlink="">
      <xdr:nvSpPr>
        <xdr:cNvPr id="356" name="【福祉施設】&#10;一人当たり面積平均値テキスト"/>
        <xdr:cNvSpPr txBox="1"/>
      </xdr:nvSpPr>
      <xdr:spPr>
        <a:xfrm>
          <a:off x="10515600" y="14423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42818</xdr:rowOff>
    </xdr:from>
    <xdr:to>
      <xdr:col>55</xdr:col>
      <xdr:colOff>50800</xdr:colOff>
      <xdr:row>84</xdr:row>
      <xdr:rowOff>144418</xdr:rowOff>
    </xdr:to>
    <xdr:sp macro="" textlink="">
      <xdr:nvSpPr>
        <xdr:cNvPr id="357" name="フローチャート: 判断 356"/>
        <xdr:cNvSpPr/>
      </xdr:nvSpPr>
      <xdr:spPr>
        <a:xfrm>
          <a:off x="104267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33020</xdr:rowOff>
    </xdr:from>
    <xdr:to>
      <xdr:col>50</xdr:col>
      <xdr:colOff>165100</xdr:colOff>
      <xdr:row>84</xdr:row>
      <xdr:rowOff>134620</xdr:rowOff>
    </xdr:to>
    <xdr:sp macro="" textlink="">
      <xdr:nvSpPr>
        <xdr:cNvPr id="358" name="フローチャート: 判断 357"/>
        <xdr:cNvSpPr/>
      </xdr:nvSpPr>
      <xdr:spPr>
        <a:xfrm>
          <a:off x="9588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16692</xdr:rowOff>
    </xdr:from>
    <xdr:to>
      <xdr:col>46</xdr:col>
      <xdr:colOff>38100</xdr:colOff>
      <xdr:row>84</xdr:row>
      <xdr:rowOff>118292</xdr:rowOff>
    </xdr:to>
    <xdr:sp macro="" textlink="">
      <xdr:nvSpPr>
        <xdr:cNvPr id="359" name="フローチャート: 判断 358"/>
        <xdr:cNvSpPr/>
      </xdr:nvSpPr>
      <xdr:spPr>
        <a:xfrm>
          <a:off x="8699500" y="1441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96701</xdr:rowOff>
    </xdr:from>
    <xdr:to>
      <xdr:col>41</xdr:col>
      <xdr:colOff>101600</xdr:colOff>
      <xdr:row>84</xdr:row>
      <xdr:rowOff>26851</xdr:rowOff>
    </xdr:to>
    <xdr:sp macro="" textlink="">
      <xdr:nvSpPr>
        <xdr:cNvPr id="360" name="フローチャート: 判断 359"/>
        <xdr:cNvSpPr/>
      </xdr:nvSpPr>
      <xdr:spPr>
        <a:xfrm>
          <a:off x="7810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119562</xdr:rowOff>
    </xdr:from>
    <xdr:to>
      <xdr:col>36</xdr:col>
      <xdr:colOff>165100</xdr:colOff>
      <xdr:row>84</xdr:row>
      <xdr:rowOff>49712</xdr:rowOff>
    </xdr:to>
    <xdr:sp macro="" textlink="">
      <xdr:nvSpPr>
        <xdr:cNvPr id="361" name="フローチャート: 判断 360"/>
        <xdr:cNvSpPr/>
      </xdr:nvSpPr>
      <xdr:spPr>
        <a:xfrm>
          <a:off x="6921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2" name="テキスト ボックス 36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3" name="テキスト ボックス 36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4" name="テキスト ボックス 36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5" name="テキスト ボックス 36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6" name="テキスト ボックス 36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127726</xdr:rowOff>
    </xdr:from>
    <xdr:to>
      <xdr:col>55</xdr:col>
      <xdr:colOff>50800</xdr:colOff>
      <xdr:row>83</xdr:row>
      <xdr:rowOff>57876</xdr:rowOff>
    </xdr:to>
    <xdr:sp macro="" textlink="">
      <xdr:nvSpPr>
        <xdr:cNvPr id="367" name="楕円 366"/>
        <xdr:cNvSpPr/>
      </xdr:nvSpPr>
      <xdr:spPr>
        <a:xfrm>
          <a:off x="10426700" y="1418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150603</xdr:rowOff>
    </xdr:from>
    <xdr:ext cx="469744" cy="259045"/>
    <xdr:sp macro="" textlink="">
      <xdr:nvSpPr>
        <xdr:cNvPr id="368" name="【福祉施設】&#10;一人当たり面積該当値テキスト"/>
        <xdr:cNvSpPr txBox="1"/>
      </xdr:nvSpPr>
      <xdr:spPr>
        <a:xfrm>
          <a:off x="10515600" y="1403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155484</xdr:rowOff>
    </xdr:from>
    <xdr:to>
      <xdr:col>50</xdr:col>
      <xdr:colOff>165100</xdr:colOff>
      <xdr:row>84</xdr:row>
      <xdr:rowOff>85634</xdr:rowOff>
    </xdr:to>
    <xdr:sp macro="" textlink="">
      <xdr:nvSpPr>
        <xdr:cNvPr id="369" name="楕円 368"/>
        <xdr:cNvSpPr/>
      </xdr:nvSpPr>
      <xdr:spPr>
        <a:xfrm>
          <a:off x="9588500" y="1438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7076</xdr:rowOff>
    </xdr:from>
    <xdr:to>
      <xdr:col>55</xdr:col>
      <xdr:colOff>0</xdr:colOff>
      <xdr:row>84</xdr:row>
      <xdr:rowOff>34834</xdr:rowOff>
    </xdr:to>
    <xdr:cxnSp macro="">
      <xdr:nvCxnSpPr>
        <xdr:cNvPr id="370" name="直線コネクタ 369"/>
        <xdr:cNvCxnSpPr/>
      </xdr:nvCxnSpPr>
      <xdr:spPr>
        <a:xfrm flipV="1">
          <a:off x="9639300" y="14237426"/>
          <a:ext cx="838200" cy="19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44450</xdr:rowOff>
    </xdr:from>
    <xdr:to>
      <xdr:col>46</xdr:col>
      <xdr:colOff>38100</xdr:colOff>
      <xdr:row>83</xdr:row>
      <xdr:rowOff>146050</xdr:rowOff>
    </xdr:to>
    <xdr:sp macro="" textlink="">
      <xdr:nvSpPr>
        <xdr:cNvPr id="371" name="楕円 370"/>
        <xdr:cNvSpPr/>
      </xdr:nvSpPr>
      <xdr:spPr>
        <a:xfrm>
          <a:off x="8699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95250</xdr:rowOff>
    </xdr:from>
    <xdr:to>
      <xdr:col>50</xdr:col>
      <xdr:colOff>114300</xdr:colOff>
      <xdr:row>84</xdr:row>
      <xdr:rowOff>34834</xdr:rowOff>
    </xdr:to>
    <xdr:cxnSp macro="">
      <xdr:nvCxnSpPr>
        <xdr:cNvPr id="372" name="直線コネクタ 371"/>
        <xdr:cNvCxnSpPr/>
      </xdr:nvCxnSpPr>
      <xdr:spPr>
        <a:xfrm>
          <a:off x="8750300" y="14325600"/>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47716</xdr:rowOff>
    </xdr:from>
    <xdr:to>
      <xdr:col>41</xdr:col>
      <xdr:colOff>101600</xdr:colOff>
      <xdr:row>83</xdr:row>
      <xdr:rowOff>149316</xdr:rowOff>
    </xdr:to>
    <xdr:sp macro="" textlink="">
      <xdr:nvSpPr>
        <xdr:cNvPr id="373" name="楕円 372"/>
        <xdr:cNvSpPr/>
      </xdr:nvSpPr>
      <xdr:spPr>
        <a:xfrm>
          <a:off x="7810500" y="1427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95250</xdr:rowOff>
    </xdr:from>
    <xdr:to>
      <xdr:col>45</xdr:col>
      <xdr:colOff>177800</xdr:colOff>
      <xdr:row>83</xdr:row>
      <xdr:rowOff>98516</xdr:rowOff>
    </xdr:to>
    <xdr:cxnSp macro="">
      <xdr:nvCxnSpPr>
        <xdr:cNvPr id="374" name="直線コネクタ 373"/>
        <xdr:cNvCxnSpPr/>
      </xdr:nvCxnSpPr>
      <xdr:spPr>
        <a:xfrm flipV="1">
          <a:off x="7861300" y="1432560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50981</xdr:rowOff>
    </xdr:from>
    <xdr:to>
      <xdr:col>36</xdr:col>
      <xdr:colOff>165100</xdr:colOff>
      <xdr:row>83</xdr:row>
      <xdr:rowOff>152581</xdr:rowOff>
    </xdr:to>
    <xdr:sp macro="" textlink="">
      <xdr:nvSpPr>
        <xdr:cNvPr id="375" name="楕円 374"/>
        <xdr:cNvSpPr/>
      </xdr:nvSpPr>
      <xdr:spPr>
        <a:xfrm>
          <a:off x="6921500" y="1428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98516</xdr:rowOff>
    </xdr:from>
    <xdr:to>
      <xdr:col>41</xdr:col>
      <xdr:colOff>50800</xdr:colOff>
      <xdr:row>83</xdr:row>
      <xdr:rowOff>101781</xdr:rowOff>
    </xdr:to>
    <xdr:cxnSp macro="">
      <xdr:nvCxnSpPr>
        <xdr:cNvPr id="376" name="直線コネクタ 375"/>
        <xdr:cNvCxnSpPr/>
      </xdr:nvCxnSpPr>
      <xdr:spPr>
        <a:xfrm flipV="1">
          <a:off x="6972300" y="1432886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125747</xdr:rowOff>
    </xdr:from>
    <xdr:ext cx="469744" cy="259045"/>
    <xdr:sp macro="" textlink="">
      <xdr:nvSpPr>
        <xdr:cNvPr id="377" name="n_1aveValue【福祉施設】&#10;一人当たり面積"/>
        <xdr:cNvSpPr txBox="1"/>
      </xdr:nvSpPr>
      <xdr:spPr>
        <a:xfrm>
          <a:off x="93917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109419</xdr:rowOff>
    </xdr:from>
    <xdr:ext cx="469744" cy="259045"/>
    <xdr:sp macro="" textlink="">
      <xdr:nvSpPr>
        <xdr:cNvPr id="378" name="n_2aveValue【福祉施設】&#10;一人当たり面積"/>
        <xdr:cNvSpPr txBox="1"/>
      </xdr:nvSpPr>
      <xdr:spPr>
        <a:xfrm>
          <a:off x="8515427" y="1451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17978</xdr:rowOff>
    </xdr:from>
    <xdr:ext cx="469744" cy="259045"/>
    <xdr:sp macro="" textlink="">
      <xdr:nvSpPr>
        <xdr:cNvPr id="379" name="n_3aveValue【福祉施設】&#10;一人当たり面積"/>
        <xdr:cNvSpPr txBox="1"/>
      </xdr:nvSpPr>
      <xdr:spPr>
        <a:xfrm>
          <a:off x="7626427" y="1441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40839</xdr:rowOff>
    </xdr:from>
    <xdr:ext cx="469744" cy="259045"/>
    <xdr:sp macro="" textlink="">
      <xdr:nvSpPr>
        <xdr:cNvPr id="380" name="n_4aveValue【福祉施設】&#10;一人当たり面積"/>
        <xdr:cNvSpPr txBox="1"/>
      </xdr:nvSpPr>
      <xdr:spPr>
        <a:xfrm>
          <a:off x="6737427" y="1444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102161</xdr:rowOff>
    </xdr:from>
    <xdr:ext cx="469744" cy="259045"/>
    <xdr:sp macro="" textlink="">
      <xdr:nvSpPr>
        <xdr:cNvPr id="381" name="n_1mainValue【福祉施設】&#10;一人当たり面積"/>
        <xdr:cNvSpPr txBox="1"/>
      </xdr:nvSpPr>
      <xdr:spPr>
        <a:xfrm>
          <a:off x="9391727" y="1416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162577</xdr:rowOff>
    </xdr:from>
    <xdr:ext cx="469744" cy="259045"/>
    <xdr:sp macro="" textlink="">
      <xdr:nvSpPr>
        <xdr:cNvPr id="382" name="n_2mainValue【福祉施設】&#10;一人当たり面積"/>
        <xdr:cNvSpPr txBox="1"/>
      </xdr:nvSpPr>
      <xdr:spPr>
        <a:xfrm>
          <a:off x="8515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165843</xdr:rowOff>
    </xdr:from>
    <xdr:ext cx="469744" cy="259045"/>
    <xdr:sp macro="" textlink="">
      <xdr:nvSpPr>
        <xdr:cNvPr id="383" name="n_3mainValue【福祉施設】&#10;一人当たり面積"/>
        <xdr:cNvSpPr txBox="1"/>
      </xdr:nvSpPr>
      <xdr:spPr>
        <a:xfrm>
          <a:off x="7626427" y="1405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169108</xdr:rowOff>
    </xdr:from>
    <xdr:ext cx="469744" cy="259045"/>
    <xdr:sp macro="" textlink="">
      <xdr:nvSpPr>
        <xdr:cNvPr id="384" name="n_4mainValue【福祉施設】&#10;一人当たり面積"/>
        <xdr:cNvSpPr txBox="1"/>
      </xdr:nvSpPr>
      <xdr:spPr>
        <a:xfrm>
          <a:off x="6737427" y="1405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5" name="正方形/長方形 38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6" name="正方形/長方形 38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7" name="正方形/長方形 38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8" name="正方形/長方形 38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9" name="正方形/長方形 38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90" name="正方形/長方形 38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1" name="正方形/長方形 39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2" name="正方形/長方形 39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3" name="テキスト ボックス 39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4" name="直線コネクタ 39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5" name="テキスト ボックス 39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6" name="直線コネクタ 39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7" name="テキスト ボックス 39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8" name="直線コネクタ 39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9" name="テキスト ボックス 39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400" name="直線コネクタ 39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401" name="テキスト ボックス 40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2" name="直線コネクタ 40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3" name="テキスト ボックス 40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4" name="直線コネクタ 40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5" name="テキスト ボックス 40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6" name="直線コネクタ 40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7" name="テキスト ボックス 40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8" name="直線コネクタ 40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17418</xdr:rowOff>
    </xdr:from>
    <xdr:to>
      <xdr:col>24</xdr:col>
      <xdr:colOff>62865</xdr:colOff>
      <xdr:row>108</xdr:row>
      <xdr:rowOff>100693</xdr:rowOff>
    </xdr:to>
    <xdr:cxnSp macro="">
      <xdr:nvCxnSpPr>
        <xdr:cNvPr id="410" name="直線コネクタ 409"/>
        <xdr:cNvCxnSpPr/>
      </xdr:nvCxnSpPr>
      <xdr:spPr>
        <a:xfrm flipV="1">
          <a:off x="4634865" y="17162418"/>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104520</xdr:rowOff>
    </xdr:from>
    <xdr:ext cx="405111" cy="259045"/>
    <xdr:sp macro="" textlink="">
      <xdr:nvSpPr>
        <xdr:cNvPr id="411" name="【市民会館】&#10;有形固定資産減価償却率最小値テキスト"/>
        <xdr:cNvSpPr txBox="1"/>
      </xdr:nvSpPr>
      <xdr:spPr>
        <a:xfrm>
          <a:off x="4673600" y="1862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100693</xdr:rowOff>
    </xdr:from>
    <xdr:to>
      <xdr:col>24</xdr:col>
      <xdr:colOff>152400</xdr:colOff>
      <xdr:row>108</xdr:row>
      <xdr:rowOff>100693</xdr:rowOff>
    </xdr:to>
    <xdr:cxnSp macro="">
      <xdr:nvCxnSpPr>
        <xdr:cNvPr id="412" name="直線コネクタ 411"/>
        <xdr:cNvCxnSpPr/>
      </xdr:nvCxnSpPr>
      <xdr:spPr>
        <a:xfrm>
          <a:off x="4546600" y="1861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135545</xdr:rowOff>
    </xdr:from>
    <xdr:ext cx="340478" cy="259045"/>
    <xdr:sp macro="" textlink="">
      <xdr:nvSpPr>
        <xdr:cNvPr id="413" name="【市民会館】&#10;有形固定資産減価償却率最大値テキスト"/>
        <xdr:cNvSpPr txBox="1"/>
      </xdr:nvSpPr>
      <xdr:spPr>
        <a:xfrm>
          <a:off x="4673600" y="1693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17418</xdr:rowOff>
    </xdr:from>
    <xdr:to>
      <xdr:col>24</xdr:col>
      <xdr:colOff>152400</xdr:colOff>
      <xdr:row>100</xdr:row>
      <xdr:rowOff>17418</xdr:rowOff>
    </xdr:to>
    <xdr:cxnSp macro="">
      <xdr:nvCxnSpPr>
        <xdr:cNvPr id="414" name="直線コネクタ 413"/>
        <xdr:cNvCxnSpPr/>
      </xdr:nvCxnSpPr>
      <xdr:spPr>
        <a:xfrm>
          <a:off x="4546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90369</xdr:rowOff>
    </xdr:from>
    <xdr:ext cx="405111" cy="259045"/>
    <xdr:sp macro="" textlink="">
      <xdr:nvSpPr>
        <xdr:cNvPr id="415" name="【市民会館】&#10;有形固定資産減価償却率平均値テキスト"/>
        <xdr:cNvSpPr txBox="1"/>
      </xdr:nvSpPr>
      <xdr:spPr>
        <a:xfrm>
          <a:off x="4673600" y="17921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111942</xdr:rowOff>
    </xdr:from>
    <xdr:to>
      <xdr:col>24</xdr:col>
      <xdr:colOff>114300</xdr:colOff>
      <xdr:row>105</xdr:row>
      <xdr:rowOff>42092</xdr:rowOff>
    </xdr:to>
    <xdr:sp macro="" textlink="">
      <xdr:nvSpPr>
        <xdr:cNvPr id="416" name="フローチャート: 判断 415"/>
        <xdr:cNvSpPr/>
      </xdr:nvSpPr>
      <xdr:spPr>
        <a:xfrm>
          <a:off x="45847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58057</xdr:rowOff>
    </xdr:from>
    <xdr:to>
      <xdr:col>20</xdr:col>
      <xdr:colOff>38100</xdr:colOff>
      <xdr:row>104</xdr:row>
      <xdr:rowOff>159657</xdr:rowOff>
    </xdr:to>
    <xdr:sp macro="" textlink="">
      <xdr:nvSpPr>
        <xdr:cNvPr id="417" name="フローチャート: 判断 416"/>
        <xdr:cNvSpPr/>
      </xdr:nvSpPr>
      <xdr:spPr>
        <a:xfrm>
          <a:off x="3746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418" name="フローチャート: 判断 417"/>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66221</xdr:rowOff>
    </xdr:from>
    <xdr:to>
      <xdr:col>10</xdr:col>
      <xdr:colOff>165100</xdr:colOff>
      <xdr:row>104</xdr:row>
      <xdr:rowOff>167821</xdr:rowOff>
    </xdr:to>
    <xdr:sp macro="" textlink="">
      <xdr:nvSpPr>
        <xdr:cNvPr id="419" name="フローチャート: 判断 418"/>
        <xdr:cNvSpPr/>
      </xdr:nvSpPr>
      <xdr:spPr>
        <a:xfrm>
          <a:off x="1968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25400</xdr:rowOff>
    </xdr:from>
    <xdr:to>
      <xdr:col>6</xdr:col>
      <xdr:colOff>38100</xdr:colOff>
      <xdr:row>104</xdr:row>
      <xdr:rowOff>127000</xdr:rowOff>
    </xdr:to>
    <xdr:sp macro="" textlink="">
      <xdr:nvSpPr>
        <xdr:cNvPr id="420" name="フローチャート: 判断 419"/>
        <xdr:cNvSpPr/>
      </xdr:nvSpPr>
      <xdr:spPr>
        <a:xfrm>
          <a:off x="1079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1" name="テキスト ボックス 42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2" name="テキスト ボックス 42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3" name="テキスト ボックス 42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4" name="テキスト ボックス 42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5" name="テキスト ボックス 42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108676</xdr:rowOff>
    </xdr:from>
    <xdr:to>
      <xdr:col>24</xdr:col>
      <xdr:colOff>114300</xdr:colOff>
      <xdr:row>104</xdr:row>
      <xdr:rowOff>38826</xdr:rowOff>
    </xdr:to>
    <xdr:sp macro="" textlink="">
      <xdr:nvSpPr>
        <xdr:cNvPr id="426" name="楕円 425"/>
        <xdr:cNvSpPr/>
      </xdr:nvSpPr>
      <xdr:spPr>
        <a:xfrm>
          <a:off x="4584700" y="1776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131553</xdr:rowOff>
    </xdr:from>
    <xdr:ext cx="405111" cy="259045"/>
    <xdr:sp macro="" textlink="">
      <xdr:nvSpPr>
        <xdr:cNvPr id="427" name="【市民会館】&#10;有形固定資産減価償却率該当値テキスト"/>
        <xdr:cNvSpPr txBox="1"/>
      </xdr:nvSpPr>
      <xdr:spPr>
        <a:xfrm>
          <a:off x="4673600" y="1761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69487</xdr:rowOff>
    </xdr:from>
    <xdr:to>
      <xdr:col>20</xdr:col>
      <xdr:colOff>38100</xdr:colOff>
      <xdr:row>103</xdr:row>
      <xdr:rowOff>171087</xdr:rowOff>
    </xdr:to>
    <xdr:sp macro="" textlink="">
      <xdr:nvSpPr>
        <xdr:cNvPr id="428" name="楕円 427"/>
        <xdr:cNvSpPr/>
      </xdr:nvSpPr>
      <xdr:spPr>
        <a:xfrm>
          <a:off x="3746500" y="1772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120287</xdr:rowOff>
    </xdr:from>
    <xdr:to>
      <xdr:col>24</xdr:col>
      <xdr:colOff>63500</xdr:colOff>
      <xdr:row>103</xdr:row>
      <xdr:rowOff>159476</xdr:rowOff>
    </xdr:to>
    <xdr:cxnSp macro="">
      <xdr:nvCxnSpPr>
        <xdr:cNvPr id="429" name="直線コネクタ 428"/>
        <xdr:cNvCxnSpPr/>
      </xdr:nvCxnSpPr>
      <xdr:spPr>
        <a:xfrm>
          <a:off x="3797300" y="1777963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35198</xdr:rowOff>
    </xdr:from>
    <xdr:to>
      <xdr:col>15</xdr:col>
      <xdr:colOff>101600</xdr:colOff>
      <xdr:row>103</xdr:row>
      <xdr:rowOff>136798</xdr:rowOff>
    </xdr:to>
    <xdr:sp macro="" textlink="">
      <xdr:nvSpPr>
        <xdr:cNvPr id="430" name="楕円 429"/>
        <xdr:cNvSpPr/>
      </xdr:nvSpPr>
      <xdr:spPr>
        <a:xfrm>
          <a:off x="2857500" y="1769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85998</xdr:rowOff>
    </xdr:from>
    <xdr:to>
      <xdr:col>19</xdr:col>
      <xdr:colOff>177800</xdr:colOff>
      <xdr:row>103</xdr:row>
      <xdr:rowOff>120287</xdr:rowOff>
    </xdr:to>
    <xdr:cxnSp macro="">
      <xdr:nvCxnSpPr>
        <xdr:cNvPr id="431" name="直線コネクタ 430"/>
        <xdr:cNvCxnSpPr/>
      </xdr:nvCxnSpPr>
      <xdr:spPr>
        <a:xfrm>
          <a:off x="2908300" y="1774534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169092</xdr:rowOff>
    </xdr:from>
    <xdr:to>
      <xdr:col>10</xdr:col>
      <xdr:colOff>165100</xdr:colOff>
      <xdr:row>103</xdr:row>
      <xdr:rowOff>99242</xdr:rowOff>
    </xdr:to>
    <xdr:sp macro="" textlink="">
      <xdr:nvSpPr>
        <xdr:cNvPr id="432" name="楕円 431"/>
        <xdr:cNvSpPr/>
      </xdr:nvSpPr>
      <xdr:spPr>
        <a:xfrm>
          <a:off x="1968500" y="1765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48442</xdr:rowOff>
    </xdr:from>
    <xdr:to>
      <xdr:col>15</xdr:col>
      <xdr:colOff>50800</xdr:colOff>
      <xdr:row>103</xdr:row>
      <xdr:rowOff>85998</xdr:rowOff>
    </xdr:to>
    <xdr:cxnSp macro="">
      <xdr:nvCxnSpPr>
        <xdr:cNvPr id="433" name="直線コネクタ 432"/>
        <xdr:cNvCxnSpPr/>
      </xdr:nvCxnSpPr>
      <xdr:spPr>
        <a:xfrm>
          <a:off x="2019300" y="1770779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129902</xdr:rowOff>
    </xdr:from>
    <xdr:to>
      <xdr:col>6</xdr:col>
      <xdr:colOff>38100</xdr:colOff>
      <xdr:row>103</xdr:row>
      <xdr:rowOff>60052</xdr:rowOff>
    </xdr:to>
    <xdr:sp macro="" textlink="">
      <xdr:nvSpPr>
        <xdr:cNvPr id="434" name="楕円 433"/>
        <xdr:cNvSpPr/>
      </xdr:nvSpPr>
      <xdr:spPr>
        <a:xfrm>
          <a:off x="1079500" y="1761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9252</xdr:rowOff>
    </xdr:from>
    <xdr:to>
      <xdr:col>10</xdr:col>
      <xdr:colOff>114300</xdr:colOff>
      <xdr:row>103</xdr:row>
      <xdr:rowOff>48442</xdr:rowOff>
    </xdr:to>
    <xdr:cxnSp macro="">
      <xdr:nvCxnSpPr>
        <xdr:cNvPr id="435" name="直線コネクタ 434"/>
        <xdr:cNvCxnSpPr/>
      </xdr:nvCxnSpPr>
      <xdr:spPr>
        <a:xfrm>
          <a:off x="1130300" y="17668602"/>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150784</xdr:rowOff>
    </xdr:from>
    <xdr:ext cx="405111" cy="259045"/>
    <xdr:sp macro="" textlink="">
      <xdr:nvSpPr>
        <xdr:cNvPr id="436" name="n_1aveValue【市民会館】&#10;有形固定資産減価償却率"/>
        <xdr:cNvSpPr txBox="1"/>
      </xdr:nvSpPr>
      <xdr:spPr>
        <a:xfrm>
          <a:off x="35820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160582</xdr:rowOff>
    </xdr:from>
    <xdr:ext cx="405111" cy="259045"/>
    <xdr:sp macro="" textlink="">
      <xdr:nvSpPr>
        <xdr:cNvPr id="437" name="n_2aveValue【市民会館】&#10;有形固定資産減価償却率"/>
        <xdr:cNvSpPr txBox="1"/>
      </xdr:nvSpPr>
      <xdr:spPr>
        <a:xfrm>
          <a:off x="2705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158948</xdr:rowOff>
    </xdr:from>
    <xdr:ext cx="405111" cy="259045"/>
    <xdr:sp macro="" textlink="">
      <xdr:nvSpPr>
        <xdr:cNvPr id="438" name="n_3aveValue【市民会館】&#10;有形固定資産減価償却率"/>
        <xdr:cNvSpPr txBox="1"/>
      </xdr:nvSpPr>
      <xdr:spPr>
        <a:xfrm>
          <a:off x="18167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118127</xdr:rowOff>
    </xdr:from>
    <xdr:ext cx="405111" cy="259045"/>
    <xdr:sp macro="" textlink="">
      <xdr:nvSpPr>
        <xdr:cNvPr id="439" name="n_4aveValue【市民会館】&#10;有形固定資産減価償却率"/>
        <xdr:cNvSpPr txBox="1"/>
      </xdr:nvSpPr>
      <xdr:spPr>
        <a:xfrm>
          <a:off x="927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16164</xdr:rowOff>
    </xdr:from>
    <xdr:ext cx="405111" cy="259045"/>
    <xdr:sp macro="" textlink="">
      <xdr:nvSpPr>
        <xdr:cNvPr id="440" name="n_1mainValue【市民会館】&#10;有形固定資産減価償却率"/>
        <xdr:cNvSpPr txBox="1"/>
      </xdr:nvSpPr>
      <xdr:spPr>
        <a:xfrm>
          <a:off x="3582044" y="1750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153325</xdr:rowOff>
    </xdr:from>
    <xdr:ext cx="405111" cy="259045"/>
    <xdr:sp macro="" textlink="">
      <xdr:nvSpPr>
        <xdr:cNvPr id="441" name="n_2mainValue【市民会館】&#10;有形固定資産減価償却率"/>
        <xdr:cNvSpPr txBox="1"/>
      </xdr:nvSpPr>
      <xdr:spPr>
        <a:xfrm>
          <a:off x="2705744" y="1746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115769</xdr:rowOff>
    </xdr:from>
    <xdr:ext cx="405111" cy="259045"/>
    <xdr:sp macro="" textlink="">
      <xdr:nvSpPr>
        <xdr:cNvPr id="442" name="n_3mainValue【市民会館】&#10;有形固定資産減価償却率"/>
        <xdr:cNvSpPr txBox="1"/>
      </xdr:nvSpPr>
      <xdr:spPr>
        <a:xfrm>
          <a:off x="1816744" y="1743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76579</xdr:rowOff>
    </xdr:from>
    <xdr:ext cx="405111" cy="259045"/>
    <xdr:sp macro="" textlink="">
      <xdr:nvSpPr>
        <xdr:cNvPr id="443" name="n_4mainValue【市民会館】&#10;有形固定資産減価償却率"/>
        <xdr:cNvSpPr txBox="1"/>
      </xdr:nvSpPr>
      <xdr:spPr>
        <a:xfrm>
          <a:off x="927744" y="17393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4" name="正方形/長方形 44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5" name="正方形/長方形 44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6" name="正方形/長方形 44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7" name="正方形/長方形 44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8" name="正方形/長方形 44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9" name="正方形/長方形 44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50" name="正方形/長方形 44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1" name="正方形/長方形 45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2" name="テキスト ボックス 45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3" name="直線コネクタ 45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4" name="直線コネクタ 45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5" name="テキスト ボックス 45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6" name="直線コネクタ 45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7" name="テキスト ボックス 45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8" name="直線コネクタ 45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9" name="テキスト ボックス 45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60" name="直線コネクタ 45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61" name="テキスト ボックス 46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62" name="直線コネクタ 46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63" name="テキスト ボックス 46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4" name="直線コネクタ 46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5" name="テキスト ボックス 46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57150</xdr:rowOff>
    </xdr:from>
    <xdr:to>
      <xdr:col>54</xdr:col>
      <xdr:colOff>189865</xdr:colOff>
      <xdr:row>108</xdr:row>
      <xdr:rowOff>95250</xdr:rowOff>
    </xdr:to>
    <xdr:cxnSp macro="">
      <xdr:nvCxnSpPr>
        <xdr:cNvPr id="467" name="直線コネクタ 466"/>
        <xdr:cNvCxnSpPr/>
      </xdr:nvCxnSpPr>
      <xdr:spPr>
        <a:xfrm flipV="1">
          <a:off x="10476865" y="170307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468"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469" name="直線コネクタ 468"/>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3827</xdr:rowOff>
    </xdr:from>
    <xdr:ext cx="469744" cy="259045"/>
    <xdr:sp macro="" textlink="">
      <xdr:nvSpPr>
        <xdr:cNvPr id="470" name="【市民会館】&#10;一人当たり面積最大値テキスト"/>
        <xdr:cNvSpPr txBox="1"/>
      </xdr:nvSpPr>
      <xdr:spPr>
        <a:xfrm>
          <a:off x="10515600" y="1680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57150</xdr:rowOff>
    </xdr:from>
    <xdr:to>
      <xdr:col>55</xdr:col>
      <xdr:colOff>88900</xdr:colOff>
      <xdr:row>99</xdr:row>
      <xdr:rowOff>57150</xdr:rowOff>
    </xdr:to>
    <xdr:cxnSp macro="">
      <xdr:nvCxnSpPr>
        <xdr:cNvPr id="471" name="直線コネクタ 470"/>
        <xdr:cNvCxnSpPr/>
      </xdr:nvCxnSpPr>
      <xdr:spPr>
        <a:xfrm>
          <a:off x="10388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64788</xdr:rowOff>
    </xdr:from>
    <xdr:ext cx="469744" cy="259045"/>
    <xdr:sp macro="" textlink="">
      <xdr:nvSpPr>
        <xdr:cNvPr id="472" name="【市民会館】&#10;一人当たり面積平均値テキスト"/>
        <xdr:cNvSpPr txBox="1"/>
      </xdr:nvSpPr>
      <xdr:spPr>
        <a:xfrm>
          <a:off x="10515600" y="17895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86361</xdr:rowOff>
    </xdr:from>
    <xdr:to>
      <xdr:col>55</xdr:col>
      <xdr:colOff>50800</xdr:colOff>
      <xdr:row>105</xdr:row>
      <xdr:rowOff>16511</xdr:rowOff>
    </xdr:to>
    <xdr:sp macro="" textlink="">
      <xdr:nvSpPr>
        <xdr:cNvPr id="473" name="フローチャート: 判断 472"/>
        <xdr:cNvSpPr/>
      </xdr:nvSpPr>
      <xdr:spPr>
        <a:xfrm>
          <a:off x="104267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78739</xdr:rowOff>
    </xdr:from>
    <xdr:to>
      <xdr:col>50</xdr:col>
      <xdr:colOff>165100</xdr:colOff>
      <xdr:row>105</xdr:row>
      <xdr:rowOff>8889</xdr:rowOff>
    </xdr:to>
    <xdr:sp macro="" textlink="">
      <xdr:nvSpPr>
        <xdr:cNvPr id="474" name="フローチャート: 判断 473"/>
        <xdr:cNvSpPr/>
      </xdr:nvSpPr>
      <xdr:spPr>
        <a:xfrm>
          <a:off x="9588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82550</xdr:rowOff>
    </xdr:from>
    <xdr:to>
      <xdr:col>46</xdr:col>
      <xdr:colOff>38100</xdr:colOff>
      <xdr:row>105</xdr:row>
      <xdr:rowOff>12700</xdr:rowOff>
    </xdr:to>
    <xdr:sp macro="" textlink="">
      <xdr:nvSpPr>
        <xdr:cNvPr id="475" name="フローチャート: 判断 474"/>
        <xdr:cNvSpPr/>
      </xdr:nvSpPr>
      <xdr:spPr>
        <a:xfrm>
          <a:off x="8699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109220</xdr:rowOff>
    </xdr:from>
    <xdr:to>
      <xdr:col>41</xdr:col>
      <xdr:colOff>101600</xdr:colOff>
      <xdr:row>105</xdr:row>
      <xdr:rowOff>39370</xdr:rowOff>
    </xdr:to>
    <xdr:sp macro="" textlink="">
      <xdr:nvSpPr>
        <xdr:cNvPr id="476" name="フローチャート: 判断 475"/>
        <xdr:cNvSpPr/>
      </xdr:nvSpPr>
      <xdr:spPr>
        <a:xfrm>
          <a:off x="7810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477" name="フローチャート: 判断 476"/>
        <xdr:cNvSpPr/>
      </xdr:nvSpPr>
      <xdr:spPr>
        <a:xfrm>
          <a:off x="6921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8" name="テキスト ボックス 47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9" name="テキスト ボックス 47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80" name="テキスト ボックス 47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1" name="テキスト ボックス 48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2" name="テキスト ボックス 48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113030</xdr:rowOff>
    </xdr:from>
    <xdr:to>
      <xdr:col>55</xdr:col>
      <xdr:colOff>50800</xdr:colOff>
      <xdr:row>104</xdr:row>
      <xdr:rowOff>43180</xdr:rowOff>
    </xdr:to>
    <xdr:sp macro="" textlink="">
      <xdr:nvSpPr>
        <xdr:cNvPr id="483" name="楕円 482"/>
        <xdr:cNvSpPr/>
      </xdr:nvSpPr>
      <xdr:spPr>
        <a:xfrm>
          <a:off x="10426700" y="1777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135907</xdr:rowOff>
    </xdr:from>
    <xdr:ext cx="469744" cy="259045"/>
    <xdr:sp macro="" textlink="">
      <xdr:nvSpPr>
        <xdr:cNvPr id="484" name="【市民会館】&#10;一人当たり面積該当値テキスト"/>
        <xdr:cNvSpPr txBox="1"/>
      </xdr:nvSpPr>
      <xdr:spPr>
        <a:xfrm>
          <a:off x="10515600" y="1762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120650</xdr:rowOff>
    </xdr:from>
    <xdr:to>
      <xdr:col>50</xdr:col>
      <xdr:colOff>165100</xdr:colOff>
      <xdr:row>104</xdr:row>
      <xdr:rowOff>50800</xdr:rowOff>
    </xdr:to>
    <xdr:sp macro="" textlink="">
      <xdr:nvSpPr>
        <xdr:cNvPr id="485" name="楕円 484"/>
        <xdr:cNvSpPr/>
      </xdr:nvSpPr>
      <xdr:spPr>
        <a:xfrm>
          <a:off x="95885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163830</xdr:rowOff>
    </xdr:from>
    <xdr:to>
      <xdr:col>55</xdr:col>
      <xdr:colOff>0</xdr:colOff>
      <xdr:row>104</xdr:row>
      <xdr:rowOff>0</xdr:rowOff>
    </xdr:to>
    <xdr:cxnSp macro="">
      <xdr:nvCxnSpPr>
        <xdr:cNvPr id="486" name="直線コネクタ 485"/>
        <xdr:cNvCxnSpPr/>
      </xdr:nvCxnSpPr>
      <xdr:spPr>
        <a:xfrm flipV="1">
          <a:off x="9639300" y="178231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63500</xdr:rowOff>
    </xdr:from>
    <xdr:to>
      <xdr:col>46</xdr:col>
      <xdr:colOff>38100</xdr:colOff>
      <xdr:row>103</xdr:row>
      <xdr:rowOff>165100</xdr:rowOff>
    </xdr:to>
    <xdr:sp macro="" textlink="">
      <xdr:nvSpPr>
        <xdr:cNvPr id="487" name="楕円 486"/>
        <xdr:cNvSpPr/>
      </xdr:nvSpPr>
      <xdr:spPr>
        <a:xfrm>
          <a:off x="8699500" y="1772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114300</xdr:rowOff>
    </xdr:from>
    <xdr:to>
      <xdr:col>50</xdr:col>
      <xdr:colOff>114300</xdr:colOff>
      <xdr:row>104</xdr:row>
      <xdr:rowOff>0</xdr:rowOff>
    </xdr:to>
    <xdr:cxnSp macro="">
      <xdr:nvCxnSpPr>
        <xdr:cNvPr id="488" name="直線コネクタ 487"/>
        <xdr:cNvCxnSpPr/>
      </xdr:nvCxnSpPr>
      <xdr:spPr>
        <a:xfrm>
          <a:off x="8750300" y="17773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67311</xdr:rowOff>
    </xdr:from>
    <xdr:to>
      <xdr:col>41</xdr:col>
      <xdr:colOff>101600</xdr:colOff>
      <xdr:row>103</xdr:row>
      <xdr:rowOff>168911</xdr:rowOff>
    </xdr:to>
    <xdr:sp macro="" textlink="">
      <xdr:nvSpPr>
        <xdr:cNvPr id="489" name="楕円 488"/>
        <xdr:cNvSpPr/>
      </xdr:nvSpPr>
      <xdr:spPr>
        <a:xfrm>
          <a:off x="7810500" y="177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114300</xdr:rowOff>
    </xdr:from>
    <xdr:to>
      <xdr:col>45</xdr:col>
      <xdr:colOff>177800</xdr:colOff>
      <xdr:row>103</xdr:row>
      <xdr:rowOff>118111</xdr:rowOff>
    </xdr:to>
    <xdr:cxnSp macro="">
      <xdr:nvCxnSpPr>
        <xdr:cNvPr id="490" name="直線コネクタ 489"/>
        <xdr:cNvCxnSpPr/>
      </xdr:nvCxnSpPr>
      <xdr:spPr>
        <a:xfrm flipV="1">
          <a:off x="7861300" y="177736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71120</xdr:rowOff>
    </xdr:from>
    <xdr:to>
      <xdr:col>36</xdr:col>
      <xdr:colOff>165100</xdr:colOff>
      <xdr:row>104</xdr:row>
      <xdr:rowOff>1270</xdr:rowOff>
    </xdr:to>
    <xdr:sp macro="" textlink="">
      <xdr:nvSpPr>
        <xdr:cNvPr id="491" name="楕円 490"/>
        <xdr:cNvSpPr/>
      </xdr:nvSpPr>
      <xdr:spPr>
        <a:xfrm>
          <a:off x="6921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118111</xdr:rowOff>
    </xdr:from>
    <xdr:to>
      <xdr:col>41</xdr:col>
      <xdr:colOff>50800</xdr:colOff>
      <xdr:row>103</xdr:row>
      <xdr:rowOff>121920</xdr:rowOff>
    </xdr:to>
    <xdr:cxnSp macro="">
      <xdr:nvCxnSpPr>
        <xdr:cNvPr id="492" name="直線コネクタ 491"/>
        <xdr:cNvCxnSpPr/>
      </xdr:nvCxnSpPr>
      <xdr:spPr>
        <a:xfrm flipV="1">
          <a:off x="6972300" y="177774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16</xdr:rowOff>
    </xdr:from>
    <xdr:ext cx="469744" cy="259045"/>
    <xdr:sp macro="" textlink="">
      <xdr:nvSpPr>
        <xdr:cNvPr id="493" name="n_1aveValue【市民会館】&#10;一人当たり面積"/>
        <xdr:cNvSpPr txBox="1"/>
      </xdr:nvSpPr>
      <xdr:spPr>
        <a:xfrm>
          <a:off x="9391727" y="1800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3827</xdr:rowOff>
    </xdr:from>
    <xdr:ext cx="469744" cy="259045"/>
    <xdr:sp macro="" textlink="">
      <xdr:nvSpPr>
        <xdr:cNvPr id="494" name="n_2aveValue【市民会館】&#10;一人当たり面積"/>
        <xdr:cNvSpPr txBox="1"/>
      </xdr:nvSpPr>
      <xdr:spPr>
        <a:xfrm>
          <a:off x="8515427" y="1800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30497</xdr:rowOff>
    </xdr:from>
    <xdr:ext cx="469744" cy="259045"/>
    <xdr:sp macro="" textlink="">
      <xdr:nvSpPr>
        <xdr:cNvPr id="495" name="n_3aveValue【市民会館】&#10;一人当たり面積"/>
        <xdr:cNvSpPr txBox="1"/>
      </xdr:nvSpPr>
      <xdr:spPr>
        <a:xfrm>
          <a:off x="7626427" y="1803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15257</xdr:rowOff>
    </xdr:from>
    <xdr:ext cx="469744" cy="259045"/>
    <xdr:sp macro="" textlink="">
      <xdr:nvSpPr>
        <xdr:cNvPr id="496" name="n_4aveValue【市民会館】&#10;一人当たり面積"/>
        <xdr:cNvSpPr txBox="1"/>
      </xdr:nvSpPr>
      <xdr:spPr>
        <a:xfrm>
          <a:off x="6737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67327</xdr:rowOff>
    </xdr:from>
    <xdr:ext cx="469744" cy="259045"/>
    <xdr:sp macro="" textlink="">
      <xdr:nvSpPr>
        <xdr:cNvPr id="497" name="n_1mainValue【市民会館】&#10;一人当たり面積"/>
        <xdr:cNvSpPr txBox="1"/>
      </xdr:nvSpPr>
      <xdr:spPr>
        <a:xfrm>
          <a:off x="9391727" y="1755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10177</xdr:rowOff>
    </xdr:from>
    <xdr:ext cx="469744" cy="259045"/>
    <xdr:sp macro="" textlink="">
      <xdr:nvSpPr>
        <xdr:cNvPr id="498" name="n_2mainValue【市民会館】&#10;一人当たり面積"/>
        <xdr:cNvSpPr txBox="1"/>
      </xdr:nvSpPr>
      <xdr:spPr>
        <a:xfrm>
          <a:off x="8515427" y="1749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13988</xdr:rowOff>
    </xdr:from>
    <xdr:ext cx="469744" cy="259045"/>
    <xdr:sp macro="" textlink="">
      <xdr:nvSpPr>
        <xdr:cNvPr id="499" name="n_3mainValue【市民会館】&#10;一人当たり面積"/>
        <xdr:cNvSpPr txBox="1"/>
      </xdr:nvSpPr>
      <xdr:spPr>
        <a:xfrm>
          <a:off x="7626427" y="1750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17797</xdr:rowOff>
    </xdr:from>
    <xdr:ext cx="469744" cy="259045"/>
    <xdr:sp macro="" textlink="">
      <xdr:nvSpPr>
        <xdr:cNvPr id="500" name="n_4mainValue【市民会館】&#10;一人当たり面積"/>
        <xdr:cNvSpPr txBox="1"/>
      </xdr:nvSpPr>
      <xdr:spPr>
        <a:xfrm>
          <a:off x="6737427" y="1750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501" name="正方形/長方形 50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2" name="正方形/長方形 50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3" name="正方形/長方形 50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4" name="正方形/長方形 50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5" name="正方形/長方形 50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6" name="正方形/長方形 50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7" name="正方形/長方形 50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8" name="正方形/長方形 50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9" name="テキスト ボックス 50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10" name="直線コネクタ 50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11" name="テキスト ボックス 51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12" name="直線コネクタ 51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13" name="テキスト ボックス 51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4" name="直線コネクタ 51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5" name="テキスト ボックス 51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6" name="直線コネクタ 51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7" name="テキスト ボックス 51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8" name="直線コネクタ 51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9" name="テキスト ボックス 51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20" name="直線コネクタ 51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21" name="テキスト ボックス 52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2" name="直線コネクタ 52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23" name="テキスト ボックス 52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148590</xdr:rowOff>
    </xdr:from>
    <xdr:to>
      <xdr:col>85</xdr:col>
      <xdr:colOff>126364</xdr:colOff>
      <xdr:row>41</xdr:row>
      <xdr:rowOff>87630</xdr:rowOff>
    </xdr:to>
    <xdr:cxnSp macro="">
      <xdr:nvCxnSpPr>
        <xdr:cNvPr id="525" name="直線コネクタ 524"/>
        <xdr:cNvCxnSpPr/>
      </xdr:nvCxnSpPr>
      <xdr:spPr>
        <a:xfrm flipV="1">
          <a:off x="16318864" y="563499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526" name="【一般廃棄物処理施設】&#10;有形固定資産減価償却率最小値テキスト"/>
        <xdr:cNvSpPr txBox="1"/>
      </xdr:nvSpPr>
      <xdr:spPr>
        <a:xfrm>
          <a:off x="16357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527" name="直線コネクタ 526"/>
        <xdr:cNvCxnSpPr/>
      </xdr:nvCxnSpPr>
      <xdr:spPr>
        <a:xfrm>
          <a:off x="16230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95267</xdr:rowOff>
    </xdr:from>
    <xdr:ext cx="405111" cy="259045"/>
    <xdr:sp macro="" textlink="">
      <xdr:nvSpPr>
        <xdr:cNvPr id="528" name="【一般廃棄物処理施設】&#10;有形固定資産減価償却率最大値テキスト"/>
        <xdr:cNvSpPr txBox="1"/>
      </xdr:nvSpPr>
      <xdr:spPr>
        <a:xfrm>
          <a:off x="163576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148590</xdr:rowOff>
    </xdr:from>
    <xdr:to>
      <xdr:col>86</xdr:col>
      <xdr:colOff>25400</xdr:colOff>
      <xdr:row>32</xdr:row>
      <xdr:rowOff>148590</xdr:rowOff>
    </xdr:to>
    <xdr:cxnSp macro="">
      <xdr:nvCxnSpPr>
        <xdr:cNvPr id="529" name="直線コネクタ 528"/>
        <xdr:cNvCxnSpPr/>
      </xdr:nvCxnSpPr>
      <xdr:spPr>
        <a:xfrm>
          <a:off x="16230600"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162577</xdr:rowOff>
    </xdr:from>
    <xdr:ext cx="405111" cy="259045"/>
    <xdr:sp macro="" textlink="">
      <xdr:nvSpPr>
        <xdr:cNvPr id="530" name="【一般廃棄物処理施設】&#10;有形固定資産減価償却率平均値テキスト"/>
        <xdr:cNvSpPr txBox="1"/>
      </xdr:nvSpPr>
      <xdr:spPr>
        <a:xfrm>
          <a:off x="16357600" y="616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531" name="フローチャート: 判断 530"/>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133985</xdr:rowOff>
    </xdr:from>
    <xdr:to>
      <xdr:col>81</xdr:col>
      <xdr:colOff>101600</xdr:colOff>
      <xdr:row>37</xdr:row>
      <xdr:rowOff>64135</xdr:rowOff>
    </xdr:to>
    <xdr:sp macro="" textlink="">
      <xdr:nvSpPr>
        <xdr:cNvPr id="532" name="フローチャート: 判断 531"/>
        <xdr:cNvSpPr/>
      </xdr:nvSpPr>
      <xdr:spPr>
        <a:xfrm>
          <a:off x="15430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33" name="フローチャート: 判断 532"/>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57785</xdr:rowOff>
    </xdr:from>
    <xdr:to>
      <xdr:col>72</xdr:col>
      <xdr:colOff>38100</xdr:colOff>
      <xdr:row>36</xdr:row>
      <xdr:rowOff>159385</xdr:rowOff>
    </xdr:to>
    <xdr:sp macro="" textlink="">
      <xdr:nvSpPr>
        <xdr:cNvPr id="534" name="フローチャート: 判断 533"/>
        <xdr:cNvSpPr/>
      </xdr:nvSpPr>
      <xdr:spPr>
        <a:xfrm>
          <a:off x="136525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133985</xdr:rowOff>
    </xdr:from>
    <xdr:to>
      <xdr:col>67</xdr:col>
      <xdr:colOff>101600</xdr:colOff>
      <xdr:row>37</xdr:row>
      <xdr:rowOff>64135</xdr:rowOff>
    </xdr:to>
    <xdr:sp macro="" textlink="">
      <xdr:nvSpPr>
        <xdr:cNvPr id="535" name="フローチャート: 判断 534"/>
        <xdr:cNvSpPr/>
      </xdr:nvSpPr>
      <xdr:spPr>
        <a:xfrm>
          <a:off x="12763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6" name="テキスト ボックス 53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7" name="テキスト ボックス 53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8" name="テキスト ボックス 53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9" name="テキスト ボックス 53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40" name="テキスト ボックス 53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50165</xdr:rowOff>
    </xdr:from>
    <xdr:to>
      <xdr:col>85</xdr:col>
      <xdr:colOff>177800</xdr:colOff>
      <xdr:row>38</xdr:row>
      <xdr:rowOff>151765</xdr:rowOff>
    </xdr:to>
    <xdr:sp macro="" textlink="">
      <xdr:nvSpPr>
        <xdr:cNvPr id="541" name="楕円 540"/>
        <xdr:cNvSpPr/>
      </xdr:nvSpPr>
      <xdr:spPr>
        <a:xfrm>
          <a:off x="162687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28592</xdr:rowOff>
    </xdr:from>
    <xdr:ext cx="405111" cy="259045"/>
    <xdr:sp macro="" textlink="">
      <xdr:nvSpPr>
        <xdr:cNvPr id="542" name="【一般廃棄物処理施設】&#10;有形固定資産減価償却率該当値テキスト"/>
        <xdr:cNvSpPr txBox="1"/>
      </xdr:nvSpPr>
      <xdr:spPr>
        <a:xfrm>
          <a:off x="16357600"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50165</xdr:rowOff>
    </xdr:from>
    <xdr:to>
      <xdr:col>81</xdr:col>
      <xdr:colOff>101600</xdr:colOff>
      <xdr:row>38</xdr:row>
      <xdr:rowOff>151765</xdr:rowOff>
    </xdr:to>
    <xdr:sp macro="" textlink="">
      <xdr:nvSpPr>
        <xdr:cNvPr id="543" name="楕円 542"/>
        <xdr:cNvSpPr/>
      </xdr:nvSpPr>
      <xdr:spPr>
        <a:xfrm>
          <a:off x="154305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100965</xdr:rowOff>
    </xdr:from>
    <xdr:to>
      <xdr:col>85</xdr:col>
      <xdr:colOff>127000</xdr:colOff>
      <xdr:row>38</xdr:row>
      <xdr:rowOff>100965</xdr:rowOff>
    </xdr:to>
    <xdr:cxnSp macro="">
      <xdr:nvCxnSpPr>
        <xdr:cNvPr id="544" name="直線コネクタ 543"/>
        <xdr:cNvCxnSpPr/>
      </xdr:nvCxnSpPr>
      <xdr:spPr>
        <a:xfrm>
          <a:off x="15481300" y="66160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8255</xdr:rowOff>
    </xdr:from>
    <xdr:to>
      <xdr:col>76</xdr:col>
      <xdr:colOff>165100</xdr:colOff>
      <xdr:row>38</xdr:row>
      <xdr:rowOff>109855</xdr:rowOff>
    </xdr:to>
    <xdr:sp macro="" textlink="">
      <xdr:nvSpPr>
        <xdr:cNvPr id="545" name="楕円 544"/>
        <xdr:cNvSpPr/>
      </xdr:nvSpPr>
      <xdr:spPr>
        <a:xfrm>
          <a:off x="14541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59055</xdr:rowOff>
    </xdr:from>
    <xdr:to>
      <xdr:col>81</xdr:col>
      <xdr:colOff>50800</xdr:colOff>
      <xdr:row>38</xdr:row>
      <xdr:rowOff>100965</xdr:rowOff>
    </xdr:to>
    <xdr:cxnSp macro="">
      <xdr:nvCxnSpPr>
        <xdr:cNvPr id="546" name="直線コネクタ 545"/>
        <xdr:cNvCxnSpPr/>
      </xdr:nvCxnSpPr>
      <xdr:spPr>
        <a:xfrm>
          <a:off x="14592300" y="657415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80662</xdr:rowOff>
    </xdr:from>
    <xdr:ext cx="405111" cy="259045"/>
    <xdr:sp macro="" textlink="">
      <xdr:nvSpPr>
        <xdr:cNvPr id="547" name="n_1aveValue【一般廃棄物処理施設】&#10;有形固定資産減価償却率"/>
        <xdr:cNvSpPr txBox="1"/>
      </xdr:nvSpPr>
      <xdr:spPr>
        <a:xfrm>
          <a:off x="152660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548" name="n_2aveValue【一般廃棄物処理施設】&#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4462</xdr:rowOff>
    </xdr:from>
    <xdr:ext cx="405111" cy="259045"/>
    <xdr:sp macro="" textlink="">
      <xdr:nvSpPr>
        <xdr:cNvPr id="549" name="n_3aveValue【一般廃棄物処理施設】&#10;有形固定資産減価償却率"/>
        <xdr:cNvSpPr txBox="1"/>
      </xdr:nvSpPr>
      <xdr:spPr>
        <a:xfrm>
          <a:off x="13500744" y="600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80662</xdr:rowOff>
    </xdr:from>
    <xdr:ext cx="405111" cy="259045"/>
    <xdr:sp macro="" textlink="">
      <xdr:nvSpPr>
        <xdr:cNvPr id="550" name="n_4aveValue【一般廃棄物処理施設】&#10;有形固定資産減価償却率"/>
        <xdr:cNvSpPr txBox="1"/>
      </xdr:nvSpPr>
      <xdr:spPr>
        <a:xfrm>
          <a:off x="126117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142892</xdr:rowOff>
    </xdr:from>
    <xdr:ext cx="405111" cy="259045"/>
    <xdr:sp macro="" textlink="">
      <xdr:nvSpPr>
        <xdr:cNvPr id="551" name="n_1mainValue【一般廃棄物処理施設】&#10;有形固定資産減価償却率"/>
        <xdr:cNvSpPr txBox="1"/>
      </xdr:nvSpPr>
      <xdr:spPr>
        <a:xfrm>
          <a:off x="15266044" y="665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100982</xdr:rowOff>
    </xdr:from>
    <xdr:ext cx="405111" cy="259045"/>
    <xdr:sp macro="" textlink="">
      <xdr:nvSpPr>
        <xdr:cNvPr id="552" name="n_2mainValue【一般廃棄物処理施設】&#10;有形固定資産減価償却率"/>
        <xdr:cNvSpPr txBox="1"/>
      </xdr:nvSpPr>
      <xdr:spPr>
        <a:xfrm>
          <a:off x="143897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3" name="直線コネクタ 56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4" name="テキスト ボックス 563"/>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5" name="直線コネクタ 56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6" name="テキスト ボックス 565"/>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7" name="直線コネクタ 56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8" name="テキスト ボックス 567"/>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9" name="直線コネクタ 56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70" name="テキスト ボックス 569"/>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1" name="直線コネクタ 57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2" name="テキスト ボックス 571"/>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3" name="直線コネクタ 57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4" name="テキスト ボックス 573"/>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112404</xdr:rowOff>
    </xdr:from>
    <xdr:to>
      <xdr:col>116</xdr:col>
      <xdr:colOff>62864</xdr:colOff>
      <xdr:row>42</xdr:row>
      <xdr:rowOff>91967</xdr:rowOff>
    </xdr:to>
    <xdr:cxnSp macro="">
      <xdr:nvCxnSpPr>
        <xdr:cNvPr id="578" name="直線コネクタ 577"/>
        <xdr:cNvCxnSpPr/>
      </xdr:nvCxnSpPr>
      <xdr:spPr>
        <a:xfrm flipV="1">
          <a:off x="22160864" y="5770254"/>
          <a:ext cx="0" cy="152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95794</xdr:rowOff>
    </xdr:from>
    <xdr:ext cx="378565" cy="259045"/>
    <xdr:sp macro="" textlink="">
      <xdr:nvSpPr>
        <xdr:cNvPr id="579" name="【一般廃棄物処理施設】&#10;一人当たり有形固定資産（償却資産）額最小値テキスト"/>
        <xdr:cNvSpPr txBox="1"/>
      </xdr:nvSpPr>
      <xdr:spPr>
        <a:xfrm>
          <a:off x="22199600" y="7296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91967</xdr:rowOff>
    </xdr:from>
    <xdr:to>
      <xdr:col>116</xdr:col>
      <xdr:colOff>152400</xdr:colOff>
      <xdr:row>42</xdr:row>
      <xdr:rowOff>91967</xdr:rowOff>
    </xdr:to>
    <xdr:cxnSp macro="">
      <xdr:nvCxnSpPr>
        <xdr:cNvPr id="580" name="直線コネクタ 579"/>
        <xdr:cNvCxnSpPr/>
      </xdr:nvCxnSpPr>
      <xdr:spPr>
        <a:xfrm>
          <a:off x="22072600" y="7292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59081</xdr:rowOff>
    </xdr:from>
    <xdr:ext cx="599010" cy="259045"/>
    <xdr:sp macro="" textlink="">
      <xdr:nvSpPr>
        <xdr:cNvPr id="581" name="【一般廃棄物処理施設】&#10;一人当たり有形固定資産（償却資産）額最大値テキスト"/>
        <xdr:cNvSpPr txBox="1"/>
      </xdr:nvSpPr>
      <xdr:spPr>
        <a:xfrm>
          <a:off x="22199600" y="5545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112404</xdr:rowOff>
    </xdr:from>
    <xdr:to>
      <xdr:col>116</xdr:col>
      <xdr:colOff>152400</xdr:colOff>
      <xdr:row>33</xdr:row>
      <xdr:rowOff>112404</xdr:rowOff>
    </xdr:to>
    <xdr:cxnSp macro="">
      <xdr:nvCxnSpPr>
        <xdr:cNvPr id="582" name="直線コネクタ 581"/>
        <xdr:cNvCxnSpPr/>
      </xdr:nvCxnSpPr>
      <xdr:spPr>
        <a:xfrm>
          <a:off x="22072600" y="5770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121031</xdr:rowOff>
    </xdr:from>
    <xdr:ext cx="534377" cy="259045"/>
    <xdr:sp macro="" textlink="">
      <xdr:nvSpPr>
        <xdr:cNvPr id="583" name="【一般廃棄物処理施設】&#10;一人当たり有形固定資産（償却資産）額平均値テキスト"/>
        <xdr:cNvSpPr txBox="1"/>
      </xdr:nvSpPr>
      <xdr:spPr>
        <a:xfrm>
          <a:off x="22199600" y="6807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98154</xdr:rowOff>
    </xdr:from>
    <xdr:to>
      <xdr:col>116</xdr:col>
      <xdr:colOff>114300</xdr:colOff>
      <xdr:row>41</xdr:row>
      <xdr:rowOff>28304</xdr:rowOff>
    </xdr:to>
    <xdr:sp macro="" textlink="">
      <xdr:nvSpPr>
        <xdr:cNvPr id="584" name="フローチャート: 判断 583"/>
        <xdr:cNvSpPr/>
      </xdr:nvSpPr>
      <xdr:spPr>
        <a:xfrm>
          <a:off x="22110700" y="695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123978</xdr:rowOff>
    </xdr:from>
    <xdr:to>
      <xdr:col>112</xdr:col>
      <xdr:colOff>38100</xdr:colOff>
      <xdr:row>41</xdr:row>
      <xdr:rowOff>54128</xdr:rowOff>
    </xdr:to>
    <xdr:sp macro="" textlink="">
      <xdr:nvSpPr>
        <xdr:cNvPr id="585" name="フローチャート: 判断 584"/>
        <xdr:cNvSpPr/>
      </xdr:nvSpPr>
      <xdr:spPr>
        <a:xfrm>
          <a:off x="21272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139605</xdr:rowOff>
    </xdr:from>
    <xdr:to>
      <xdr:col>107</xdr:col>
      <xdr:colOff>101600</xdr:colOff>
      <xdr:row>41</xdr:row>
      <xdr:rowOff>69755</xdr:rowOff>
    </xdr:to>
    <xdr:sp macro="" textlink="">
      <xdr:nvSpPr>
        <xdr:cNvPr id="586" name="フローチャート: 判断 585"/>
        <xdr:cNvSpPr/>
      </xdr:nvSpPr>
      <xdr:spPr>
        <a:xfrm>
          <a:off x="20383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114119</xdr:rowOff>
    </xdr:from>
    <xdr:to>
      <xdr:col>102</xdr:col>
      <xdr:colOff>165100</xdr:colOff>
      <xdr:row>41</xdr:row>
      <xdr:rowOff>44269</xdr:rowOff>
    </xdr:to>
    <xdr:sp macro="" textlink="">
      <xdr:nvSpPr>
        <xdr:cNvPr id="587" name="フローチャート: 判断 586"/>
        <xdr:cNvSpPr/>
      </xdr:nvSpPr>
      <xdr:spPr>
        <a:xfrm>
          <a:off x="19494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167534</xdr:rowOff>
    </xdr:from>
    <xdr:to>
      <xdr:col>98</xdr:col>
      <xdr:colOff>38100</xdr:colOff>
      <xdr:row>41</xdr:row>
      <xdr:rowOff>97684</xdr:rowOff>
    </xdr:to>
    <xdr:sp macro="" textlink="">
      <xdr:nvSpPr>
        <xdr:cNvPr id="588" name="フローチャート: 判断 587"/>
        <xdr:cNvSpPr/>
      </xdr:nvSpPr>
      <xdr:spPr>
        <a:xfrm>
          <a:off x="18605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88611</xdr:rowOff>
    </xdr:from>
    <xdr:to>
      <xdr:col>116</xdr:col>
      <xdr:colOff>114300</xdr:colOff>
      <xdr:row>42</xdr:row>
      <xdr:rowOff>18761</xdr:rowOff>
    </xdr:to>
    <xdr:sp macro="" textlink="">
      <xdr:nvSpPr>
        <xdr:cNvPr id="594" name="楕円 593"/>
        <xdr:cNvSpPr/>
      </xdr:nvSpPr>
      <xdr:spPr>
        <a:xfrm>
          <a:off x="22110700" y="711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3538</xdr:rowOff>
    </xdr:from>
    <xdr:ext cx="534377" cy="259045"/>
    <xdr:sp macro="" textlink="">
      <xdr:nvSpPr>
        <xdr:cNvPr id="595" name="【一般廃棄物処理施設】&#10;一人当たり有形固定資産（償却資産）額該当値テキスト"/>
        <xdr:cNvSpPr txBox="1"/>
      </xdr:nvSpPr>
      <xdr:spPr>
        <a:xfrm>
          <a:off x="22199600" y="7032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59569</xdr:rowOff>
    </xdr:from>
    <xdr:to>
      <xdr:col>112</xdr:col>
      <xdr:colOff>38100</xdr:colOff>
      <xdr:row>41</xdr:row>
      <xdr:rowOff>161169</xdr:rowOff>
    </xdr:to>
    <xdr:sp macro="" textlink="">
      <xdr:nvSpPr>
        <xdr:cNvPr id="596" name="楕円 595"/>
        <xdr:cNvSpPr/>
      </xdr:nvSpPr>
      <xdr:spPr>
        <a:xfrm>
          <a:off x="21272500" y="708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110369</xdr:rowOff>
    </xdr:from>
    <xdr:to>
      <xdr:col>116</xdr:col>
      <xdr:colOff>63500</xdr:colOff>
      <xdr:row>41</xdr:row>
      <xdr:rowOff>139411</xdr:rowOff>
    </xdr:to>
    <xdr:cxnSp macro="">
      <xdr:nvCxnSpPr>
        <xdr:cNvPr id="597" name="直線コネクタ 596"/>
        <xdr:cNvCxnSpPr/>
      </xdr:nvCxnSpPr>
      <xdr:spPr>
        <a:xfrm>
          <a:off x="21323300" y="7139819"/>
          <a:ext cx="838200" cy="2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70624</xdr:rowOff>
    </xdr:from>
    <xdr:to>
      <xdr:col>107</xdr:col>
      <xdr:colOff>101600</xdr:colOff>
      <xdr:row>42</xdr:row>
      <xdr:rowOff>774</xdr:rowOff>
    </xdr:to>
    <xdr:sp macro="" textlink="">
      <xdr:nvSpPr>
        <xdr:cNvPr id="598" name="楕円 597"/>
        <xdr:cNvSpPr/>
      </xdr:nvSpPr>
      <xdr:spPr>
        <a:xfrm>
          <a:off x="20383500" y="71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110369</xdr:rowOff>
    </xdr:from>
    <xdr:to>
      <xdr:col>111</xdr:col>
      <xdr:colOff>177800</xdr:colOff>
      <xdr:row>41</xdr:row>
      <xdr:rowOff>121424</xdr:rowOff>
    </xdr:to>
    <xdr:cxnSp macro="">
      <xdr:nvCxnSpPr>
        <xdr:cNvPr id="599" name="直線コネクタ 598"/>
        <xdr:cNvCxnSpPr/>
      </xdr:nvCxnSpPr>
      <xdr:spPr>
        <a:xfrm flipV="1">
          <a:off x="20434300" y="7139819"/>
          <a:ext cx="889000" cy="1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70655</xdr:rowOff>
    </xdr:from>
    <xdr:ext cx="534377" cy="259045"/>
    <xdr:sp macro="" textlink="">
      <xdr:nvSpPr>
        <xdr:cNvPr id="600" name="n_1aveValue【一般廃棄物処理施設】&#10;一人当たり有形固定資産（償却資産）額"/>
        <xdr:cNvSpPr txBox="1"/>
      </xdr:nvSpPr>
      <xdr:spPr>
        <a:xfrm>
          <a:off x="21043411" y="675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86282</xdr:rowOff>
    </xdr:from>
    <xdr:ext cx="534377" cy="259045"/>
    <xdr:sp macro="" textlink="">
      <xdr:nvSpPr>
        <xdr:cNvPr id="601" name="n_2aveValue【一般廃棄物処理施設】&#10;一人当たり有形固定資産（償却資産）額"/>
        <xdr:cNvSpPr txBox="1"/>
      </xdr:nvSpPr>
      <xdr:spPr>
        <a:xfrm>
          <a:off x="20167111" y="67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60796</xdr:rowOff>
    </xdr:from>
    <xdr:ext cx="534377" cy="259045"/>
    <xdr:sp macro="" textlink="">
      <xdr:nvSpPr>
        <xdr:cNvPr id="602" name="n_3aveValue【一般廃棄物処理施設】&#10;一人当たり有形固定資産（償却資産）額"/>
        <xdr:cNvSpPr txBox="1"/>
      </xdr:nvSpPr>
      <xdr:spPr>
        <a:xfrm>
          <a:off x="19278111" y="674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114211</xdr:rowOff>
    </xdr:from>
    <xdr:ext cx="534377" cy="259045"/>
    <xdr:sp macro="" textlink="">
      <xdr:nvSpPr>
        <xdr:cNvPr id="603" name="n_4aveValue【一般廃棄物処理施設】&#10;一人当たり有形固定資産（償却資産）額"/>
        <xdr:cNvSpPr txBox="1"/>
      </xdr:nvSpPr>
      <xdr:spPr>
        <a:xfrm>
          <a:off x="18389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152296</xdr:rowOff>
    </xdr:from>
    <xdr:ext cx="534377" cy="259045"/>
    <xdr:sp macro="" textlink="">
      <xdr:nvSpPr>
        <xdr:cNvPr id="604" name="n_1mainValue【一般廃棄物処理施設】&#10;一人当たり有形固定資産（償却資産）額"/>
        <xdr:cNvSpPr txBox="1"/>
      </xdr:nvSpPr>
      <xdr:spPr>
        <a:xfrm>
          <a:off x="21043411" y="71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163351</xdr:rowOff>
    </xdr:from>
    <xdr:ext cx="534377" cy="259045"/>
    <xdr:sp macro="" textlink="">
      <xdr:nvSpPr>
        <xdr:cNvPr id="605" name="n_2mainValue【一般廃棄物処理施設】&#10;一人当たり有形固定資産（償却資産）額"/>
        <xdr:cNvSpPr txBox="1"/>
      </xdr:nvSpPr>
      <xdr:spPr>
        <a:xfrm>
          <a:off x="20167111" y="719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7" name="直線コネクタ 61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8" name="テキスト ボックス 61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9" name="直線コネクタ 61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0" name="テキスト ボックス 61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1" name="直線コネクタ 62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2" name="テキスト ボックス 62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3" name="直線コネクタ 62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4" name="テキスト ボックス 62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5" name="直線コネクタ 62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6" name="テキスト ボックス 62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7" name="直線コネクタ 62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8" name="テキスト ボックス 62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168184</xdr:rowOff>
    </xdr:to>
    <xdr:cxnSp macro="">
      <xdr:nvCxnSpPr>
        <xdr:cNvPr id="631" name="直線コネクタ 630"/>
        <xdr:cNvCxnSpPr/>
      </xdr:nvCxnSpPr>
      <xdr:spPr>
        <a:xfrm flipV="1">
          <a:off x="16318864" y="9470572"/>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561</xdr:rowOff>
    </xdr:from>
    <xdr:ext cx="405111" cy="259045"/>
    <xdr:sp macro="" textlink="">
      <xdr:nvSpPr>
        <xdr:cNvPr id="632" name="【保健センター・保健所】&#10;有形固定資産減価償却率最小値テキスト"/>
        <xdr:cNvSpPr txBox="1"/>
      </xdr:nvSpPr>
      <xdr:spPr>
        <a:xfrm>
          <a:off x="16357600" y="1097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168184</xdr:rowOff>
    </xdr:from>
    <xdr:to>
      <xdr:col>86</xdr:col>
      <xdr:colOff>25400</xdr:colOff>
      <xdr:row>63</xdr:row>
      <xdr:rowOff>168184</xdr:rowOff>
    </xdr:to>
    <xdr:cxnSp macro="">
      <xdr:nvCxnSpPr>
        <xdr:cNvPr id="633" name="直線コネクタ 632"/>
        <xdr:cNvCxnSpPr/>
      </xdr:nvCxnSpPr>
      <xdr:spPr>
        <a:xfrm>
          <a:off x="16230600" y="1096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34"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35" name="直線コネクタ 634"/>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109237</xdr:rowOff>
    </xdr:from>
    <xdr:ext cx="405111" cy="259045"/>
    <xdr:sp macro="" textlink="">
      <xdr:nvSpPr>
        <xdr:cNvPr id="636" name="【保健センター・保健所】&#10;有形固定資産減価償却率平均値テキスト"/>
        <xdr:cNvSpPr txBox="1"/>
      </xdr:nvSpPr>
      <xdr:spPr>
        <a:xfrm>
          <a:off x="16357600" y="10053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86360</xdr:rowOff>
    </xdr:from>
    <xdr:to>
      <xdr:col>85</xdr:col>
      <xdr:colOff>177800</xdr:colOff>
      <xdr:row>60</xdr:row>
      <xdr:rowOff>16510</xdr:rowOff>
    </xdr:to>
    <xdr:sp macro="" textlink="">
      <xdr:nvSpPr>
        <xdr:cNvPr id="637" name="フローチャート: 判断 636"/>
        <xdr:cNvSpPr/>
      </xdr:nvSpPr>
      <xdr:spPr>
        <a:xfrm>
          <a:off x="162687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638" name="フローチャート: 判断 637"/>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73297</xdr:rowOff>
    </xdr:from>
    <xdr:to>
      <xdr:col>76</xdr:col>
      <xdr:colOff>165100</xdr:colOff>
      <xdr:row>60</xdr:row>
      <xdr:rowOff>3447</xdr:rowOff>
    </xdr:to>
    <xdr:sp macro="" textlink="">
      <xdr:nvSpPr>
        <xdr:cNvPr id="639" name="フローチャート: 判断 638"/>
        <xdr:cNvSpPr/>
      </xdr:nvSpPr>
      <xdr:spPr>
        <a:xfrm>
          <a:off x="14541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61867</xdr:rowOff>
    </xdr:from>
    <xdr:to>
      <xdr:col>72</xdr:col>
      <xdr:colOff>38100</xdr:colOff>
      <xdr:row>59</xdr:row>
      <xdr:rowOff>163467</xdr:rowOff>
    </xdr:to>
    <xdr:sp macro="" textlink="">
      <xdr:nvSpPr>
        <xdr:cNvPr id="640" name="フローチャート: 判断 639"/>
        <xdr:cNvSpPr/>
      </xdr:nvSpPr>
      <xdr:spPr>
        <a:xfrm>
          <a:off x="13652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78196</xdr:rowOff>
    </xdr:from>
    <xdr:to>
      <xdr:col>67</xdr:col>
      <xdr:colOff>101600</xdr:colOff>
      <xdr:row>60</xdr:row>
      <xdr:rowOff>8346</xdr:rowOff>
    </xdr:to>
    <xdr:sp macro="" textlink="">
      <xdr:nvSpPr>
        <xdr:cNvPr id="641" name="フローチャート: 判断 640"/>
        <xdr:cNvSpPr/>
      </xdr:nvSpPr>
      <xdr:spPr>
        <a:xfrm>
          <a:off x="12763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2" name="テキスト ボックス 6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3" name="テキスト ボックス 6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4" name="テキスト ボックス 6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5" name="テキスト ボックス 6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6" name="テキスト ボックス 6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115751</xdr:rowOff>
    </xdr:from>
    <xdr:to>
      <xdr:col>85</xdr:col>
      <xdr:colOff>177800</xdr:colOff>
      <xdr:row>63</xdr:row>
      <xdr:rowOff>45901</xdr:rowOff>
    </xdr:to>
    <xdr:sp macro="" textlink="">
      <xdr:nvSpPr>
        <xdr:cNvPr id="647" name="楕円 646"/>
        <xdr:cNvSpPr/>
      </xdr:nvSpPr>
      <xdr:spPr>
        <a:xfrm>
          <a:off x="16268700" y="1074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94178</xdr:rowOff>
    </xdr:from>
    <xdr:ext cx="405111" cy="259045"/>
    <xdr:sp macro="" textlink="">
      <xdr:nvSpPr>
        <xdr:cNvPr id="648" name="【保健センター・保健所】&#10;有形固定資産減価償却率該当値テキスト"/>
        <xdr:cNvSpPr txBox="1"/>
      </xdr:nvSpPr>
      <xdr:spPr>
        <a:xfrm>
          <a:off x="16357600" y="1072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81462</xdr:rowOff>
    </xdr:from>
    <xdr:to>
      <xdr:col>81</xdr:col>
      <xdr:colOff>101600</xdr:colOff>
      <xdr:row>63</xdr:row>
      <xdr:rowOff>11612</xdr:rowOff>
    </xdr:to>
    <xdr:sp macro="" textlink="">
      <xdr:nvSpPr>
        <xdr:cNvPr id="649" name="楕円 648"/>
        <xdr:cNvSpPr/>
      </xdr:nvSpPr>
      <xdr:spPr>
        <a:xfrm>
          <a:off x="15430500" y="1071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132262</xdr:rowOff>
    </xdr:from>
    <xdr:to>
      <xdr:col>85</xdr:col>
      <xdr:colOff>127000</xdr:colOff>
      <xdr:row>62</xdr:row>
      <xdr:rowOff>166551</xdr:rowOff>
    </xdr:to>
    <xdr:cxnSp macro="">
      <xdr:nvCxnSpPr>
        <xdr:cNvPr id="650" name="直線コネクタ 649"/>
        <xdr:cNvCxnSpPr/>
      </xdr:nvCxnSpPr>
      <xdr:spPr>
        <a:xfrm>
          <a:off x="15481300" y="10762162"/>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45538</xdr:rowOff>
    </xdr:from>
    <xdr:to>
      <xdr:col>76</xdr:col>
      <xdr:colOff>165100</xdr:colOff>
      <xdr:row>62</xdr:row>
      <xdr:rowOff>147138</xdr:rowOff>
    </xdr:to>
    <xdr:sp macro="" textlink="">
      <xdr:nvSpPr>
        <xdr:cNvPr id="651" name="楕円 650"/>
        <xdr:cNvSpPr/>
      </xdr:nvSpPr>
      <xdr:spPr>
        <a:xfrm>
          <a:off x="14541500" y="1067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96338</xdr:rowOff>
    </xdr:from>
    <xdr:to>
      <xdr:col>81</xdr:col>
      <xdr:colOff>50800</xdr:colOff>
      <xdr:row>62</xdr:row>
      <xdr:rowOff>132262</xdr:rowOff>
    </xdr:to>
    <xdr:cxnSp macro="">
      <xdr:nvCxnSpPr>
        <xdr:cNvPr id="652" name="直線コネクタ 651"/>
        <xdr:cNvCxnSpPr/>
      </xdr:nvCxnSpPr>
      <xdr:spPr>
        <a:xfrm>
          <a:off x="14592300" y="1072623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11249</xdr:rowOff>
    </xdr:from>
    <xdr:to>
      <xdr:col>72</xdr:col>
      <xdr:colOff>38100</xdr:colOff>
      <xdr:row>62</xdr:row>
      <xdr:rowOff>112849</xdr:rowOff>
    </xdr:to>
    <xdr:sp macro="" textlink="">
      <xdr:nvSpPr>
        <xdr:cNvPr id="653" name="楕円 652"/>
        <xdr:cNvSpPr/>
      </xdr:nvSpPr>
      <xdr:spPr>
        <a:xfrm>
          <a:off x="13652500" y="1064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62049</xdr:rowOff>
    </xdr:from>
    <xdr:to>
      <xdr:col>76</xdr:col>
      <xdr:colOff>114300</xdr:colOff>
      <xdr:row>62</xdr:row>
      <xdr:rowOff>96338</xdr:rowOff>
    </xdr:to>
    <xdr:cxnSp macro="">
      <xdr:nvCxnSpPr>
        <xdr:cNvPr id="654" name="直線コネクタ 653"/>
        <xdr:cNvCxnSpPr/>
      </xdr:nvCxnSpPr>
      <xdr:spPr>
        <a:xfrm>
          <a:off x="13703300" y="1069194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148409</xdr:rowOff>
    </xdr:from>
    <xdr:to>
      <xdr:col>67</xdr:col>
      <xdr:colOff>101600</xdr:colOff>
      <xdr:row>62</xdr:row>
      <xdr:rowOff>78559</xdr:rowOff>
    </xdr:to>
    <xdr:sp macro="" textlink="">
      <xdr:nvSpPr>
        <xdr:cNvPr id="655" name="楕円 654"/>
        <xdr:cNvSpPr/>
      </xdr:nvSpPr>
      <xdr:spPr>
        <a:xfrm>
          <a:off x="12763500" y="1060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27759</xdr:rowOff>
    </xdr:from>
    <xdr:to>
      <xdr:col>71</xdr:col>
      <xdr:colOff>177800</xdr:colOff>
      <xdr:row>62</xdr:row>
      <xdr:rowOff>62049</xdr:rowOff>
    </xdr:to>
    <xdr:cxnSp macro="">
      <xdr:nvCxnSpPr>
        <xdr:cNvPr id="656" name="直線コネクタ 655"/>
        <xdr:cNvCxnSpPr/>
      </xdr:nvCxnSpPr>
      <xdr:spPr>
        <a:xfrm>
          <a:off x="12814300" y="1065765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31404</xdr:rowOff>
    </xdr:from>
    <xdr:ext cx="405111" cy="259045"/>
    <xdr:sp macro="" textlink="">
      <xdr:nvSpPr>
        <xdr:cNvPr id="657" name="n_1aveValue【保健センター・保健所】&#10;有形固定資産減価償却率"/>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19974</xdr:rowOff>
    </xdr:from>
    <xdr:ext cx="405111" cy="259045"/>
    <xdr:sp macro="" textlink="">
      <xdr:nvSpPr>
        <xdr:cNvPr id="658" name="n_2aveValue【保健センター・保健所】&#10;有形固定資産減価償却率"/>
        <xdr:cNvSpPr txBox="1"/>
      </xdr:nvSpPr>
      <xdr:spPr>
        <a:xfrm>
          <a:off x="14389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8544</xdr:rowOff>
    </xdr:from>
    <xdr:ext cx="405111" cy="259045"/>
    <xdr:sp macro="" textlink="">
      <xdr:nvSpPr>
        <xdr:cNvPr id="659" name="n_3aveValue【保健センター・保健所】&#10;有形固定資産減価償却率"/>
        <xdr:cNvSpPr txBox="1"/>
      </xdr:nvSpPr>
      <xdr:spPr>
        <a:xfrm>
          <a:off x="13500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24873</xdr:rowOff>
    </xdr:from>
    <xdr:ext cx="405111" cy="259045"/>
    <xdr:sp macro="" textlink="">
      <xdr:nvSpPr>
        <xdr:cNvPr id="660" name="n_4aveValue【保健センター・保健所】&#10;有形固定資産減価償却率"/>
        <xdr:cNvSpPr txBox="1"/>
      </xdr:nvSpPr>
      <xdr:spPr>
        <a:xfrm>
          <a:off x="12611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2739</xdr:rowOff>
    </xdr:from>
    <xdr:ext cx="405111" cy="259045"/>
    <xdr:sp macro="" textlink="">
      <xdr:nvSpPr>
        <xdr:cNvPr id="661" name="n_1mainValue【保健センター・保健所】&#10;有形固定資産減価償却率"/>
        <xdr:cNvSpPr txBox="1"/>
      </xdr:nvSpPr>
      <xdr:spPr>
        <a:xfrm>
          <a:off x="15266044" y="1080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138265</xdr:rowOff>
    </xdr:from>
    <xdr:ext cx="405111" cy="259045"/>
    <xdr:sp macro="" textlink="">
      <xdr:nvSpPr>
        <xdr:cNvPr id="662" name="n_2mainValue【保健センター・保健所】&#10;有形固定資産減価償却率"/>
        <xdr:cNvSpPr txBox="1"/>
      </xdr:nvSpPr>
      <xdr:spPr>
        <a:xfrm>
          <a:off x="14389744" y="1076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103976</xdr:rowOff>
    </xdr:from>
    <xdr:ext cx="405111" cy="259045"/>
    <xdr:sp macro="" textlink="">
      <xdr:nvSpPr>
        <xdr:cNvPr id="663" name="n_3mainValue【保健センター・保健所】&#10;有形固定資産減価償却率"/>
        <xdr:cNvSpPr txBox="1"/>
      </xdr:nvSpPr>
      <xdr:spPr>
        <a:xfrm>
          <a:off x="13500744" y="1073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69686</xdr:rowOff>
    </xdr:from>
    <xdr:ext cx="405111" cy="259045"/>
    <xdr:sp macro="" textlink="">
      <xdr:nvSpPr>
        <xdr:cNvPr id="664" name="n_4mainValue【保健センター・保健所】&#10;有形固定資産減価償却率"/>
        <xdr:cNvSpPr txBox="1"/>
      </xdr:nvSpPr>
      <xdr:spPr>
        <a:xfrm>
          <a:off x="12611744" y="1069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5" name="正方形/長方形 6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6" name="正方形/長方形 6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7" name="正方形/長方形 6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8" name="正方形/長方形 6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9" name="正方形/長方形 6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0" name="正方形/長方形 6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1" name="正方形/長方形 6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2" name="正方形/長方形 6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3" name="テキスト ボックス 6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4" name="直線コネクタ 6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5" name="直線コネクタ 67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6" name="テキスト ボックス 67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7" name="直線コネクタ 67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8" name="テキスト ボックス 67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9" name="直線コネクタ 67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0" name="テキスト ボックス 67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1" name="直線コネクタ 68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2" name="テキスト ボックス 68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3" name="直線コネクタ 68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4" name="テキスト ボックス 68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5" name="直線コネクタ 6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6" name="テキスト ボックス 6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148590</xdr:rowOff>
    </xdr:from>
    <xdr:to>
      <xdr:col>116</xdr:col>
      <xdr:colOff>62864</xdr:colOff>
      <xdr:row>64</xdr:row>
      <xdr:rowOff>26670</xdr:rowOff>
    </xdr:to>
    <xdr:cxnSp macro="">
      <xdr:nvCxnSpPr>
        <xdr:cNvPr id="688" name="直線コネクタ 687"/>
        <xdr:cNvCxnSpPr/>
      </xdr:nvCxnSpPr>
      <xdr:spPr>
        <a:xfrm flipV="1">
          <a:off x="22160864" y="957834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89" name="【保健センター・保健所】&#10;一人当たり面積最小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90" name="直線コネクタ 689"/>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95267</xdr:rowOff>
    </xdr:from>
    <xdr:ext cx="469744" cy="259045"/>
    <xdr:sp macro="" textlink="">
      <xdr:nvSpPr>
        <xdr:cNvPr id="691" name="【保健センター・保健所】&#10;一人当たり面積最大値テキスト"/>
        <xdr:cNvSpPr txBox="1"/>
      </xdr:nvSpPr>
      <xdr:spPr>
        <a:xfrm>
          <a:off x="221996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148590</xdr:rowOff>
    </xdr:from>
    <xdr:to>
      <xdr:col>116</xdr:col>
      <xdr:colOff>152400</xdr:colOff>
      <xdr:row>55</xdr:row>
      <xdr:rowOff>148590</xdr:rowOff>
    </xdr:to>
    <xdr:cxnSp macro="">
      <xdr:nvCxnSpPr>
        <xdr:cNvPr id="692" name="直線コネクタ 691"/>
        <xdr:cNvCxnSpPr/>
      </xdr:nvCxnSpPr>
      <xdr:spPr>
        <a:xfrm>
          <a:off x="22072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17797</xdr:rowOff>
    </xdr:from>
    <xdr:ext cx="469744" cy="259045"/>
    <xdr:sp macro="" textlink="">
      <xdr:nvSpPr>
        <xdr:cNvPr id="693" name="【保健センター・保健所】&#10;一人当たり面積平均値テキスト"/>
        <xdr:cNvSpPr txBox="1"/>
      </xdr:nvSpPr>
      <xdr:spPr>
        <a:xfrm>
          <a:off x="22199600" y="1064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166370</xdr:rowOff>
    </xdr:from>
    <xdr:to>
      <xdr:col>116</xdr:col>
      <xdr:colOff>114300</xdr:colOff>
      <xdr:row>63</xdr:row>
      <xdr:rowOff>96520</xdr:rowOff>
    </xdr:to>
    <xdr:sp macro="" textlink="">
      <xdr:nvSpPr>
        <xdr:cNvPr id="694" name="フローチャート: 判断 693"/>
        <xdr:cNvSpPr/>
      </xdr:nvSpPr>
      <xdr:spPr>
        <a:xfrm>
          <a:off x="221107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13970</xdr:rowOff>
    </xdr:from>
    <xdr:to>
      <xdr:col>112</xdr:col>
      <xdr:colOff>38100</xdr:colOff>
      <xdr:row>63</xdr:row>
      <xdr:rowOff>115570</xdr:rowOff>
    </xdr:to>
    <xdr:sp macro="" textlink="">
      <xdr:nvSpPr>
        <xdr:cNvPr id="695" name="フローチャート: 判断 694"/>
        <xdr:cNvSpPr/>
      </xdr:nvSpPr>
      <xdr:spPr>
        <a:xfrm>
          <a:off x="21272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17780</xdr:rowOff>
    </xdr:from>
    <xdr:to>
      <xdr:col>107</xdr:col>
      <xdr:colOff>101600</xdr:colOff>
      <xdr:row>63</xdr:row>
      <xdr:rowOff>119380</xdr:rowOff>
    </xdr:to>
    <xdr:sp macro="" textlink="">
      <xdr:nvSpPr>
        <xdr:cNvPr id="696" name="フローチャート: 判断 695"/>
        <xdr:cNvSpPr/>
      </xdr:nvSpPr>
      <xdr:spPr>
        <a:xfrm>
          <a:off x="20383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6350</xdr:rowOff>
    </xdr:from>
    <xdr:to>
      <xdr:col>102</xdr:col>
      <xdr:colOff>165100</xdr:colOff>
      <xdr:row>63</xdr:row>
      <xdr:rowOff>107950</xdr:rowOff>
    </xdr:to>
    <xdr:sp macro="" textlink="">
      <xdr:nvSpPr>
        <xdr:cNvPr id="697" name="フローチャート: 判断 696"/>
        <xdr:cNvSpPr/>
      </xdr:nvSpPr>
      <xdr:spPr>
        <a:xfrm>
          <a:off x="19494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162560</xdr:rowOff>
    </xdr:from>
    <xdr:to>
      <xdr:col>98</xdr:col>
      <xdr:colOff>38100</xdr:colOff>
      <xdr:row>63</xdr:row>
      <xdr:rowOff>92710</xdr:rowOff>
    </xdr:to>
    <xdr:sp macro="" textlink="">
      <xdr:nvSpPr>
        <xdr:cNvPr id="698" name="フローチャート: 判断 697"/>
        <xdr:cNvSpPr/>
      </xdr:nvSpPr>
      <xdr:spPr>
        <a:xfrm>
          <a:off x="186055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9" name="テキスト ボックス 6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0" name="テキスト ボックス 6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1" name="テキスト ボックス 7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2" name="テキスト ボックス 7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3" name="テキスト ボックス 7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105410</xdr:rowOff>
    </xdr:from>
    <xdr:to>
      <xdr:col>116</xdr:col>
      <xdr:colOff>114300</xdr:colOff>
      <xdr:row>64</xdr:row>
      <xdr:rowOff>35560</xdr:rowOff>
    </xdr:to>
    <xdr:sp macro="" textlink="">
      <xdr:nvSpPr>
        <xdr:cNvPr id="704" name="楕円 703"/>
        <xdr:cNvSpPr/>
      </xdr:nvSpPr>
      <xdr:spPr>
        <a:xfrm>
          <a:off x="221107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20337</xdr:rowOff>
    </xdr:from>
    <xdr:ext cx="469744" cy="259045"/>
    <xdr:sp macro="" textlink="">
      <xdr:nvSpPr>
        <xdr:cNvPr id="705" name="【保健センター・保健所】&#10;一人当たり面積該当値テキスト"/>
        <xdr:cNvSpPr txBox="1"/>
      </xdr:nvSpPr>
      <xdr:spPr>
        <a:xfrm>
          <a:off x="22199600" y="1082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105410</xdr:rowOff>
    </xdr:from>
    <xdr:to>
      <xdr:col>112</xdr:col>
      <xdr:colOff>38100</xdr:colOff>
      <xdr:row>64</xdr:row>
      <xdr:rowOff>35560</xdr:rowOff>
    </xdr:to>
    <xdr:sp macro="" textlink="">
      <xdr:nvSpPr>
        <xdr:cNvPr id="706" name="楕円 705"/>
        <xdr:cNvSpPr/>
      </xdr:nvSpPr>
      <xdr:spPr>
        <a:xfrm>
          <a:off x="212725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156210</xdr:rowOff>
    </xdr:from>
    <xdr:to>
      <xdr:col>116</xdr:col>
      <xdr:colOff>63500</xdr:colOff>
      <xdr:row>63</xdr:row>
      <xdr:rowOff>156210</xdr:rowOff>
    </xdr:to>
    <xdr:cxnSp macro="">
      <xdr:nvCxnSpPr>
        <xdr:cNvPr id="707" name="直線コネクタ 706"/>
        <xdr:cNvCxnSpPr/>
      </xdr:nvCxnSpPr>
      <xdr:spPr>
        <a:xfrm>
          <a:off x="21323300" y="109575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105410</xdr:rowOff>
    </xdr:from>
    <xdr:to>
      <xdr:col>107</xdr:col>
      <xdr:colOff>101600</xdr:colOff>
      <xdr:row>64</xdr:row>
      <xdr:rowOff>35560</xdr:rowOff>
    </xdr:to>
    <xdr:sp macro="" textlink="">
      <xdr:nvSpPr>
        <xdr:cNvPr id="708" name="楕円 707"/>
        <xdr:cNvSpPr/>
      </xdr:nvSpPr>
      <xdr:spPr>
        <a:xfrm>
          <a:off x="203835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156210</xdr:rowOff>
    </xdr:from>
    <xdr:to>
      <xdr:col>111</xdr:col>
      <xdr:colOff>177800</xdr:colOff>
      <xdr:row>63</xdr:row>
      <xdr:rowOff>156210</xdr:rowOff>
    </xdr:to>
    <xdr:cxnSp macro="">
      <xdr:nvCxnSpPr>
        <xdr:cNvPr id="709" name="直線コネクタ 708"/>
        <xdr:cNvCxnSpPr/>
      </xdr:nvCxnSpPr>
      <xdr:spPr>
        <a:xfrm>
          <a:off x="20434300" y="10957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105410</xdr:rowOff>
    </xdr:from>
    <xdr:to>
      <xdr:col>102</xdr:col>
      <xdr:colOff>165100</xdr:colOff>
      <xdr:row>64</xdr:row>
      <xdr:rowOff>35560</xdr:rowOff>
    </xdr:to>
    <xdr:sp macro="" textlink="">
      <xdr:nvSpPr>
        <xdr:cNvPr id="710" name="楕円 709"/>
        <xdr:cNvSpPr/>
      </xdr:nvSpPr>
      <xdr:spPr>
        <a:xfrm>
          <a:off x="194945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156210</xdr:rowOff>
    </xdr:from>
    <xdr:to>
      <xdr:col>107</xdr:col>
      <xdr:colOff>50800</xdr:colOff>
      <xdr:row>63</xdr:row>
      <xdr:rowOff>156210</xdr:rowOff>
    </xdr:to>
    <xdr:cxnSp macro="">
      <xdr:nvCxnSpPr>
        <xdr:cNvPr id="711" name="直線コネクタ 710"/>
        <xdr:cNvCxnSpPr/>
      </xdr:nvCxnSpPr>
      <xdr:spPr>
        <a:xfrm>
          <a:off x="19545300" y="10957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105410</xdr:rowOff>
    </xdr:from>
    <xdr:to>
      <xdr:col>98</xdr:col>
      <xdr:colOff>38100</xdr:colOff>
      <xdr:row>64</xdr:row>
      <xdr:rowOff>35560</xdr:rowOff>
    </xdr:to>
    <xdr:sp macro="" textlink="">
      <xdr:nvSpPr>
        <xdr:cNvPr id="712" name="楕円 711"/>
        <xdr:cNvSpPr/>
      </xdr:nvSpPr>
      <xdr:spPr>
        <a:xfrm>
          <a:off x="186055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156210</xdr:rowOff>
    </xdr:from>
    <xdr:to>
      <xdr:col>102</xdr:col>
      <xdr:colOff>114300</xdr:colOff>
      <xdr:row>63</xdr:row>
      <xdr:rowOff>156210</xdr:rowOff>
    </xdr:to>
    <xdr:cxnSp macro="">
      <xdr:nvCxnSpPr>
        <xdr:cNvPr id="713" name="直線コネクタ 712"/>
        <xdr:cNvCxnSpPr/>
      </xdr:nvCxnSpPr>
      <xdr:spPr>
        <a:xfrm>
          <a:off x="18656300" y="10957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132097</xdr:rowOff>
    </xdr:from>
    <xdr:ext cx="469744" cy="259045"/>
    <xdr:sp macro="" textlink="">
      <xdr:nvSpPr>
        <xdr:cNvPr id="714" name="n_1aveValue【保健センター・保健所】&#10;一人当たり面積"/>
        <xdr:cNvSpPr txBox="1"/>
      </xdr:nvSpPr>
      <xdr:spPr>
        <a:xfrm>
          <a:off x="210757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135907</xdr:rowOff>
    </xdr:from>
    <xdr:ext cx="469744" cy="259045"/>
    <xdr:sp macro="" textlink="">
      <xdr:nvSpPr>
        <xdr:cNvPr id="715" name="n_2aveValue【保健センター・保健所】&#10;一人当たり面積"/>
        <xdr:cNvSpPr txBox="1"/>
      </xdr:nvSpPr>
      <xdr:spPr>
        <a:xfrm>
          <a:off x="20199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124477</xdr:rowOff>
    </xdr:from>
    <xdr:ext cx="469744" cy="259045"/>
    <xdr:sp macro="" textlink="">
      <xdr:nvSpPr>
        <xdr:cNvPr id="716" name="n_3aveValue【保健センター・保健所】&#10;一人当たり面積"/>
        <xdr:cNvSpPr txBox="1"/>
      </xdr:nvSpPr>
      <xdr:spPr>
        <a:xfrm>
          <a:off x="19310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109237</xdr:rowOff>
    </xdr:from>
    <xdr:ext cx="469744" cy="259045"/>
    <xdr:sp macro="" textlink="">
      <xdr:nvSpPr>
        <xdr:cNvPr id="717" name="n_4aveValue【保健センター・保健所】&#10;一人当たり面積"/>
        <xdr:cNvSpPr txBox="1"/>
      </xdr:nvSpPr>
      <xdr:spPr>
        <a:xfrm>
          <a:off x="18421427" y="1056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26687</xdr:rowOff>
    </xdr:from>
    <xdr:ext cx="469744" cy="259045"/>
    <xdr:sp macro="" textlink="">
      <xdr:nvSpPr>
        <xdr:cNvPr id="718" name="n_1mainValue【保健センター・保健所】&#10;一人当たり面積"/>
        <xdr:cNvSpPr txBox="1"/>
      </xdr:nvSpPr>
      <xdr:spPr>
        <a:xfrm>
          <a:off x="21075727" y="1099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26687</xdr:rowOff>
    </xdr:from>
    <xdr:ext cx="469744" cy="259045"/>
    <xdr:sp macro="" textlink="">
      <xdr:nvSpPr>
        <xdr:cNvPr id="719" name="n_2mainValue【保健センター・保健所】&#10;一人当たり面積"/>
        <xdr:cNvSpPr txBox="1"/>
      </xdr:nvSpPr>
      <xdr:spPr>
        <a:xfrm>
          <a:off x="20199427" y="1099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26687</xdr:rowOff>
    </xdr:from>
    <xdr:ext cx="469744" cy="259045"/>
    <xdr:sp macro="" textlink="">
      <xdr:nvSpPr>
        <xdr:cNvPr id="720" name="n_3mainValue【保健センター・保健所】&#10;一人当たり面積"/>
        <xdr:cNvSpPr txBox="1"/>
      </xdr:nvSpPr>
      <xdr:spPr>
        <a:xfrm>
          <a:off x="19310427" y="1099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26687</xdr:rowOff>
    </xdr:from>
    <xdr:ext cx="469744" cy="259045"/>
    <xdr:sp macro="" textlink="">
      <xdr:nvSpPr>
        <xdr:cNvPr id="721" name="n_4mainValue【保健センター・保健所】&#10;一人当たり面積"/>
        <xdr:cNvSpPr txBox="1"/>
      </xdr:nvSpPr>
      <xdr:spPr>
        <a:xfrm>
          <a:off x="18421427" y="1099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2" name="正方形/長方形 7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3" name="正方形/長方形 7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4" name="正方形/長方形 7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5" name="正方形/長方形 7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6" name="正方形/長方形 7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7" name="正方形/長方形 7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8" name="正方形/長方形 7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正方形/長方形 7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0" name="テキスト ボックス 7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1" name="直線コネクタ 7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2" name="テキスト ボックス 7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3" name="直線コネクタ 73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4" name="テキスト ボックス 73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5" name="直線コネクタ 73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6" name="テキスト ボックス 73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7" name="直線コネクタ 73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8" name="テキスト ボックス 73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9" name="直線コネクタ 73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0" name="テキスト ボックス 73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1" name="直線コネクタ 74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2" name="テキスト ボックス 74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3" name="直線コネクタ 7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4" name="テキスト ボックス 74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127636</xdr:rowOff>
    </xdr:from>
    <xdr:to>
      <xdr:col>85</xdr:col>
      <xdr:colOff>126364</xdr:colOff>
      <xdr:row>85</xdr:row>
      <xdr:rowOff>118111</xdr:rowOff>
    </xdr:to>
    <xdr:cxnSp macro="">
      <xdr:nvCxnSpPr>
        <xdr:cNvPr id="746" name="直線コネクタ 745"/>
        <xdr:cNvCxnSpPr/>
      </xdr:nvCxnSpPr>
      <xdr:spPr>
        <a:xfrm flipV="1">
          <a:off x="16318864" y="13329286"/>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121938</xdr:rowOff>
    </xdr:from>
    <xdr:ext cx="405111" cy="259045"/>
    <xdr:sp macro="" textlink="">
      <xdr:nvSpPr>
        <xdr:cNvPr id="747" name="【消防施設】&#10;有形固定資産減価償却率最小値テキスト"/>
        <xdr:cNvSpPr txBox="1"/>
      </xdr:nvSpPr>
      <xdr:spPr>
        <a:xfrm>
          <a:off x="16357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118111</xdr:rowOff>
    </xdr:from>
    <xdr:to>
      <xdr:col>86</xdr:col>
      <xdr:colOff>25400</xdr:colOff>
      <xdr:row>85</xdr:row>
      <xdr:rowOff>118111</xdr:rowOff>
    </xdr:to>
    <xdr:cxnSp macro="">
      <xdr:nvCxnSpPr>
        <xdr:cNvPr id="748" name="直線コネクタ 747"/>
        <xdr:cNvCxnSpPr/>
      </xdr:nvCxnSpPr>
      <xdr:spPr>
        <a:xfrm>
          <a:off x="16230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74313</xdr:rowOff>
    </xdr:from>
    <xdr:ext cx="405111" cy="259045"/>
    <xdr:sp macro="" textlink="">
      <xdr:nvSpPr>
        <xdr:cNvPr id="749" name="【消防施設】&#10;有形固定資産減価償却率最大値テキスト"/>
        <xdr:cNvSpPr txBox="1"/>
      </xdr:nvSpPr>
      <xdr:spPr>
        <a:xfrm>
          <a:off x="16357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127636</xdr:rowOff>
    </xdr:from>
    <xdr:to>
      <xdr:col>86</xdr:col>
      <xdr:colOff>25400</xdr:colOff>
      <xdr:row>77</xdr:row>
      <xdr:rowOff>127636</xdr:rowOff>
    </xdr:to>
    <xdr:cxnSp macro="">
      <xdr:nvCxnSpPr>
        <xdr:cNvPr id="750" name="直線コネクタ 749"/>
        <xdr:cNvCxnSpPr/>
      </xdr:nvCxnSpPr>
      <xdr:spPr>
        <a:xfrm>
          <a:off x="16230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120666</xdr:rowOff>
    </xdr:from>
    <xdr:ext cx="405111" cy="259045"/>
    <xdr:sp macro="" textlink="">
      <xdr:nvSpPr>
        <xdr:cNvPr id="751" name="【消防施設】&#10;有形固定資産減価償却率平均値テキスト"/>
        <xdr:cNvSpPr txBox="1"/>
      </xdr:nvSpPr>
      <xdr:spPr>
        <a:xfrm>
          <a:off x="16357600" y="1383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97789</xdr:rowOff>
    </xdr:from>
    <xdr:to>
      <xdr:col>85</xdr:col>
      <xdr:colOff>177800</xdr:colOff>
      <xdr:row>82</xdr:row>
      <xdr:rowOff>27939</xdr:rowOff>
    </xdr:to>
    <xdr:sp macro="" textlink="">
      <xdr:nvSpPr>
        <xdr:cNvPr id="752" name="フローチャート: 判断 751"/>
        <xdr:cNvSpPr/>
      </xdr:nvSpPr>
      <xdr:spPr>
        <a:xfrm>
          <a:off x="16268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59689</xdr:rowOff>
    </xdr:from>
    <xdr:to>
      <xdr:col>81</xdr:col>
      <xdr:colOff>101600</xdr:colOff>
      <xdr:row>81</xdr:row>
      <xdr:rowOff>161289</xdr:rowOff>
    </xdr:to>
    <xdr:sp macro="" textlink="">
      <xdr:nvSpPr>
        <xdr:cNvPr id="753" name="フローチャート: 判断 752"/>
        <xdr:cNvSpPr/>
      </xdr:nvSpPr>
      <xdr:spPr>
        <a:xfrm>
          <a:off x="15430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63500</xdr:rowOff>
    </xdr:from>
    <xdr:to>
      <xdr:col>76</xdr:col>
      <xdr:colOff>165100</xdr:colOff>
      <xdr:row>81</xdr:row>
      <xdr:rowOff>165100</xdr:rowOff>
    </xdr:to>
    <xdr:sp macro="" textlink="">
      <xdr:nvSpPr>
        <xdr:cNvPr id="754" name="フローチャート: 判断 753"/>
        <xdr:cNvSpPr/>
      </xdr:nvSpPr>
      <xdr:spPr>
        <a:xfrm>
          <a:off x="14541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86361</xdr:rowOff>
    </xdr:from>
    <xdr:to>
      <xdr:col>72</xdr:col>
      <xdr:colOff>38100</xdr:colOff>
      <xdr:row>82</xdr:row>
      <xdr:rowOff>16511</xdr:rowOff>
    </xdr:to>
    <xdr:sp macro="" textlink="">
      <xdr:nvSpPr>
        <xdr:cNvPr id="755" name="フローチャート: 判断 754"/>
        <xdr:cNvSpPr/>
      </xdr:nvSpPr>
      <xdr:spPr>
        <a:xfrm>
          <a:off x="13652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59689</xdr:rowOff>
    </xdr:from>
    <xdr:to>
      <xdr:col>67</xdr:col>
      <xdr:colOff>101600</xdr:colOff>
      <xdr:row>81</xdr:row>
      <xdr:rowOff>161289</xdr:rowOff>
    </xdr:to>
    <xdr:sp macro="" textlink="">
      <xdr:nvSpPr>
        <xdr:cNvPr id="756" name="フローチャート: 判断 755"/>
        <xdr:cNvSpPr/>
      </xdr:nvSpPr>
      <xdr:spPr>
        <a:xfrm>
          <a:off x="12763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7" name="テキスト ボックス 7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8" name="テキスト ボックス 7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9" name="テキスト ボックス 7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0" name="テキスト ボックス 7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1" name="テキスト ボックス 7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88264</xdr:rowOff>
    </xdr:from>
    <xdr:to>
      <xdr:col>85</xdr:col>
      <xdr:colOff>177800</xdr:colOff>
      <xdr:row>83</xdr:row>
      <xdr:rowOff>18414</xdr:rowOff>
    </xdr:to>
    <xdr:sp macro="" textlink="">
      <xdr:nvSpPr>
        <xdr:cNvPr id="762" name="楕円 761"/>
        <xdr:cNvSpPr/>
      </xdr:nvSpPr>
      <xdr:spPr>
        <a:xfrm>
          <a:off x="16268700" y="1414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66691</xdr:rowOff>
    </xdr:from>
    <xdr:ext cx="405111" cy="259045"/>
    <xdr:sp macro="" textlink="">
      <xdr:nvSpPr>
        <xdr:cNvPr id="763" name="【消防施設】&#10;有形固定資産減価償却率該当値テキスト"/>
        <xdr:cNvSpPr txBox="1"/>
      </xdr:nvSpPr>
      <xdr:spPr>
        <a:xfrm>
          <a:off x="16357600"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67311</xdr:rowOff>
    </xdr:from>
    <xdr:to>
      <xdr:col>81</xdr:col>
      <xdr:colOff>101600</xdr:colOff>
      <xdr:row>82</xdr:row>
      <xdr:rowOff>168911</xdr:rowOff>
    </xdr:to>
    <xdr:sp macro="" textlink="">
      <xdr:nvSpPr>
        <xdr:cNvPr id="764" name="楕円 763"/>
        <xdr:cNvSpPr/>
      </xdr:nvSpPr>
      <xdr:spPr>
        <a:xfrm>
          <a:off x="15430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118111</xdr:rowOff>
    </xdr:from>
    <xdr:to>
      <xdr:col>85</xdr:col>
      <xdr:colOff>127000</xdr:colOff>
      <xdr:row>82</xdr:row>
      <xdr:rowOff>139064</xdr:rowOff>
    </xdr:to>
    <xdr:cxnSp macro="">
      <xdr:nvCxnSpPr>
        <xdr:cNvPr id="765" name="直線コネクタ 764"/>
        <xdr:cNvCxnSpPr/>
      </xdr:nvCxnSpPr>
      <xdr:spPr>
        <a:xfrm>
          <a:off x="15481300" y="14177011"/>
          <a:ext cx="8382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168275</xdr:rowOff>
    </xdr:from>
    <xdr:to>
      <xdr:col>76</xdr:col>
      <xdr:colOff>165100</xdr:colOff>
      <xdr:row>85</xdr:row>
      <xdr:rowOff>98425</xdr:rowOff>
    </xdr:to>
    <xdr:sp macro="" textlink="">
      <xdr:nvSpPr>
        <xdr:cNvPr id="766" name="楕円 765"/>
        <xdr:cNvSpPr/>
      </xdr:nvSpPr>
      <xdr:spPr>
        <a:xfrm>
          <a:off x="14541500" y="1457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118111</xdr:rowOff>
    </xdr:from>
    <xdr:to>
      <xdr:col>81</xdr:col>
      <xdr:colOff>50800</xdr:colOff>
      <xdr:row>85</xdr:row>
      <xdr:rowOff>47625</xdr:rowOff>
    </xdr:to>
    <xdr:cxnSp macro="">
      <xdr:nvCxnSpPr>
        <xdr:cNvPr id="767" name="直線コネクタ 766"/>
        <xdr:cNvCxnSpPr/>
      </xdr:nvCxnSpPr>
      <xdr:spPr>
        <a:xfrm flipV="1">
          <a:off x="14592300" y="14177011"/>
          <a:ext cx="889000" cy="44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92075</xdr:rowOff>
    </xdr:from>
    <xdr:to>
      <xdr:col>72</xdr:col>
      <xdr:colOff>38100</xdr:colOff>
      <xdr:row>86</xdr:row>
      <xdr:rowOff>22225</xdr:rowOff>
    </xdr:to>
    <xdr:sp macro="" textlink="">
      <xdr:nvSpPr>
        <xdr:cNvPr id="768" name="楕円 767"/>
        <xdr:cNvSpPr/>
      </xdr:nvSpPr>
      <xdr:spPr>
        <a:xfrm>
          <a:off x="13652500" y="1466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47625</xdr:rowOff>
    </xdr:from>
    <xdr:to>
      <xdr:col>76</xdr:col>
      <xdr:colOff>114300</xdr:colOff>
      <xdr:row>85</xdr:row>
      <xdr:rowOff>142875</xdr:rowOff>
    </xdr:to>
    <xdr:cxnSp macro="">
      <xdr:nvCxnSpPr>
        <xdr:cNvPr id="769" name="直線コネクタ 768"/>
        <xdr:cNvCxnSpPr/>
      </xdr:nvCxnSpPr>
      <xdr:spPr>
        <a:xfrm flipV="1">
          <a:off x="13703300" y="1462087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78739</xdr:rowOff>
    </xdr:from>
    <xdr:to>
      <xdr:col>67</xdr:col>
      <xdr:colOff>101600</xdr:colOff>
      <xdr:row>86</xdr:row>
      <xdr:rowOff>8889</xdr:rowOff>
    </xdr:to>
    <xdr:sp macro="" textlink="">
      <xdr:nvSpPr>
        <xdr:cNvPr id="770" name="楕円 769"/>
        <xdr:cNvSpPr/>
      </xdr:nvSpPr>
      <xdr:spPr>
        <a:xfrm>
          <a:off x="12763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129539</xdr:rowOff>
    </xdr:from>
    <xdr:to>
      <xdr:col>71</xdr:col>
      <xdr:colOff>177800</xdr:colOff>
      <xdr:row>85</xdr:row>
      <xdr:rowOff>142875</xdr:rowOff>
    </xdr:to>
    <xdr:cxnSp macro="">
      <xdr:nvCxnSpPr>
        <xdr:cNvPr id="771" name="直線コネクタ 770"/>
        <xdr:cNvCxnSpPr/>
      </xdr:nvCxnSpPr>
      <xdr:spPr>
        <a:xfrm>
          <a:off x="12814300" y="14702789"/>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6366</xdr:rowOff>
    </xdr:from>
    <xdr:ext cx="405111" cy="259045"/>
    <xdr:sp macro="" textlink="">
      <xdr:nvSpPr>
        <xdr:cNvPr id="772" name="n_1aveValue【消防施設】&#10;有形固定資産減価償却率"/>
        <xdr:cNvSpPr txBox="1"/>
      </xdr:nvSpPr>
      <xdr:spPr>
        <a:xfrm>
          <a:off x="152660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10177</xdr:rowOff>
    </xdr:from>
    <xdr:ext cx="405111" cy="259045"/>
    <xdr:sp macro="" textlink="">
      <xdr:nvSpPr>
        <xdr:cNvPr id="773" name="n_2aveValue【消防施設】&#10;有形固定資産減価償却率"/>
        <xdr:cNvSpPr txBox="1"/>
      </xdr:nvSpPr>
      <xdr:spPr>
        <a:xfrm>
          <a:off x="14389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33038</xdr:rowOff>
    </xdr:from>
    <xdr:ext cx="405111" cy="259045"/>
    <xdr:sp macro="" textlink="">
      <xdr:nvSpPr>
        <xdr:cNvPr id="774" name="n_3aveValue【消防施設】&#10;有形固定資産減価償却率"/>
        <xdr:cNvSpPr txBox="1"/>
      </xdr:nvSpPr>
      <xdr:spPr>
        <a:xfrm>
          <a:off x="13500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6366</xdr:rowOff>
    </xdr:from>
    <xdr:ext cx="405111" cy="259045"/>
    <xdr:sp macro="" textlink="">
      <xdr:nvSpPr>
        <xdr:cNvPr id="775" name="n_4aveValue【消防施設】&#10;有形固定資産減価償却率"/>
        <xdr:cNvSpPr txBox="1"/>
      </xdr:nvSpPr>
      <xdr:spPr>
        <a:xfrm>
          <a:off x="126117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160038</xdr:rowOff>
    </xdr:from>
    <xdr:ext cx="405111" cy="259045"/>
    <xdr:sp macro="" textlink="">
      <xdr:nvSpPr>
        <xdr:cNvPr id="776" name="n_1mainValue【消防施設】&#10;有形固定資産減価償却率"/>
        <xdr:cNvSpPr txBox="1"/>
      </xdr:nvSpPr>
      <xdr:spPr>
        <a:xfrm>
          <a:off x="152660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89552</xdr:rowOff>
    </xdr:from>
    <xdr:ext cx="405111" cy="259045"/>
    <xdr:sp macro="" textlink="">
      <xdr:nvSpPr>
        <xdr:cNvPr id="777" name="n_2mainValue【消防施設】&#10;有形固定資産減価償却率"/>
        <xdr:cNvSpPr txBox="1"/>
      </xdr:nvSpPr>
      <xdr:spPr>
        <a:xfrm>
          <a:off x="14389744" y="1466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13352</xdr:rowOff>
    </xdr:from>
    <xdr:ext cx="405111" cy="259045"/>
    <xdr:sp macro="" textlink="">
      <xdr:nvSpPr>
        <xdr:cNvPr id="778" name="n_3mainValue【消防施設】&#10;有形固定資産減価償却率"/>
        <xdr:cNvSpPr txBox="1"/>
      </xdr:nvSpPr>
      <xdr:spPr>
        <a:xfrm>
          <a:off x="13500744"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16</xdr:rowOff>
    </xdr:from>
    <xdr:ext cx="405111" cy="259045"/>
    <xdr:sp macro="" textlink="">
      <xdr:nvSpPr>
        <xdr:cNvPr id="779" name="n_4mainValue【消防施設】&#10;有形固定資産減価償却率"/>
        <xdr:cNvSpPr txBox="1"/>
      </xdr:nvSpPr>
      <xdr:spPr>
        <a:xfrm>
          <a:off x="12611744" y="1474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0" name="正方形/長方形 7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1" name="正方形/長方形 7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2" name="正方形/長方形 7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3" name="正方形/長方形 7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4" name="正方形/長方形 7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5" name="正方形/長方形 7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6" name="正方形/長方形 7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7" name="正方形/長方形 7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8" name="テキスト ボックス 7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9" name="直線コネクタ 7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0" name="直線コネクタ 78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1" name="テキスト ボックス 79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2" name="直線コネクタ 79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3" name="テキスト ボックス 79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4" name="直線コネクタ 79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5" name="テキスト ボックス 79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6" name="直線コネクタ 79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7" name="テキスト ボックス 79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8" name="直線コネクタ 79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9" name="テキスト ボックス 79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0" name="直線コネクタ 7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1" name="テキスト ボックス 8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29211</xdr:rowOff>
    </xdr:from>
    <xdr:to>
      <xdr:col>116</xdr:col>
      <xdr:colOff>62864</xdr:colOff>
      <xdr:row>86</xdr:row>
      <xdr:rowOff>101600</xdr:rowOff>
    </xdr:to>
    <xdr:cxnSp macro="">
      <xdr:nvCxnSpPr>
        <xdr:cNvPr id="803" name="直線コネクタ 802"/>
        <xdr:cNvCxnSpPr/>
      </xdr:nvCxnSpPr>
      <xdr:spPr>
        <a:xfrm flipV="1">
          <a:off x="22160864" y="13230861"/>
          <a:ext cx="0" cy="1615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804" name="【消防施設】&#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805" name="直線コネクタ 804"/>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147338</xdr:rowOff>
    </xdr:from>
    <xdr:ext cx="469744" cy="259045"/>
    <xdr:sp macro="" textlink="">
      <xdr:nvSpPr>
        <xdr:cNvPr id="806" name="【消防施設】&#10;一人当たり面積最大値テキスト"/>
        <xdr:cNvSpPr txBox="1"/>
      </xdr:nvSpPr>
      <xdr:spPr>
        <a:xfrm>
          <a:off x="22199600" y="1300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29211</xdr:rowOff>
    </xdr:from>
    <xdr:to>
      <xdr:col>116</xdr:col>
      <xdr:colOff>152400</xdr:colOff>
      <xdr:row>77</xdr:row>
      <xdr:rowOff>29211</xdr:rowOff>
    </xdr:to>
    <xdr:cxnSp macro="">
      <xdr:nvCxnSpPr>
        <xdr:cNvPr id="807" name="直線コネクタ 806"/>
        <xdr:cNvCxnSpPr/>
      </xdr:nvCxnSpPr>
      <xdr:spPr>
        <a:xfrm>
          <a:off x="22072600" y="13230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104157</xdr:rowOff>
    </xdr:from>
    <xdr:ext cx="469744" cy="259045"/>
    <xdr:sp macro="" textlink="">
      <xdr:nvSpPr>
        <xdr:cNvPr id="808" name="【消防施設】&#10;一人当たり面積平均値テキスト"/>
        <xdr:cNvSpPr txBox="1"/>
      </xdr:nvSpPr>
      <xdr:spPr>
        <a:xfrm>
          <a:off x="22199600" y="14505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809" name="フローチャート: 判断 808"/>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87630</xdr:rowOff>
    </xdr:from>
    <xdr:to>
      <xdr:col>112</xdr:col>
      <xdr:colOff>38100</xdr:colOff>
      <xdr:row>86</xdr:row>
      <xdr:rowOff>17780</xdr:rowOff>
    </xdr:to>
    <xdr:sp macro="" textlink="">
      <xdr:nvSpPr>
        <xdr:cNvPr id="810" name="フローチャート: 判断 809"/>
        <xdr:cNvSpPr/>
      </xdr:nvSpPr>
      <xdr:spPr>
        <a:xfrm>
          <a:off x="21272500" y="1466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85089</xdr:rowOff>
    </xdr:from>
    <xdr:to>
      <xdr:col>107</xdr:col>
      <xdr:colOff>101600</xdr:colOff>
      <xdr:row>86</xdr:row>
      <xdr:rowOff>15239</xdr:rowOff>
    </xdr:to>
    <xdr:sp macro="" textlink="">
      <xdr:nvSpPr>
        <xdr:cNvPr id="811" name="フローチャート: 判断 810"/>
        <xdr:cNvSpPr/>
      </xdr:nvSpPr>
      <xdr:spPr>
        <a:xfrm>
          <a:off x="20383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812" name="フローチャート: 判断 811"/>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138430</xdr:rowOff>
    </xdr:from>
    <xdr:to>
      <xdr:col>98</xdr:col>
      <xdr:colOff>38100</xdr:colOff>
      <xdr:row>86</xdr:row>
      <xdr:rowOff>68580</xdr:rowOff>
    </xdr:to>
    <xdr:sp macro="" textlink="">
      <xdr:nvSpPr>
        <xdr:cNvPr id="813" name="フローチャート: 判断 812"/>
        <xdr:cNvSpPr/>
      </xdr:nvSpPr>
      <xdr:spPr>
        <a:xfrm>
          <a:off x="18605500" y="14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4" name="テキスト ボックス 8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5" name="テキスト ボックス 8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6" name="テキスト ボックス 8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7" name="テキスト ボックス 8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8" name="テキスト ボックス 8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120650</xdr:rowOff>
    </xdr:from>
    <xdr:to>
      <xdr:col>116</xdr:col>
      <xdr:colOff>114300</xdr:colOff>
      <xdr:row>86</xdr:row>
      <xdr:rowOff>50800</xdr:rowOff>
    </xdr:to>
    <xdr:sp macro="" textlink="">
      <xdr:nvSpPr>
        <xdr:cNvPr id="819" name="楕円 818"/>
        <xdr:cNvSpPr/>
      </xdr:nvSpPr>
      <xdr:spPr>
        <a:xfrm>
          <a:off x="22110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59707</xdr:rowOff>
    </xdr:from>
    <xdr:ext cx="469744" cy="259045"/>
    <xdr:sp macro="" textlink="">
      <xdr:nvSpPr>
        <xdr:cNvPr id="820" name="【消防施設】&#10;一人当たり面積該当値テキスト"/>
        <xdr:cNvSpPr txBox="1"/>
      </xdr:nvSpPr>
      <xdr:spPr>
        <a:xfrm>
          <a:off x="22199600" y="14632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121920</xdr:rowOff>
    </xdr:from>
    <xdr:to>
      <xdr:col>112</xdr:col>
      <xdr:colOff>38100</xdr:colOff>
      <xdr:row>86</xdr:row>
      <xdr:rowOff>52070</xdr:rowOff>
    </xdr:to>
    <xdr:sp macro="" textlink="">
      <xdr:nvSpPr>
        <xdr:cNvPr id="821" name="楕円 820"/>
        <xdr:cNvSpPr/>
      </xdr:nvSpPr>
      <xdr:spPr>
        <a:xfrm>
          <a:off x="21272500" y="1469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0</xdr:rowOff>
    </xdr:from>
    <xdr:to>
      <xdr:col>116</xdr:col>
      <xdr:colOff>63500</xdr:colOff>
      <xdr:row>86</xdr:row>
      <xdr:rowOff>1270</xdr:rowOff>
    </xdr:to>
    <xdr:cxnSp macro="">
      <xdr:nvCxnSpPr>
        <xdr:cNvPr id="822" name="直線コネクタ 821"/>
        <xdr:cNvCxnSpPr/>
      </xdr:nvCxnSpPr>
      <xdr:spPr>
        <a:xfrm flipV="1">
          <a:off x="21323300" y="1474470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153670</xdr:rowOff>
    </xdr:from>
    <xdr:to>
      <xdr:col>107</xdr:col>
      <xdr:colOff>101600</xdr:colOff>
      <xdr:row>85</xdr:row>
      <xdr:rowOff>83820</xdr:rowOff>
    </xdr:to>
    <xdr:sp macro="" textlink="">
      <xdr:nvSpPr>
        <xdr:cNvPr id="823" name="楕円 822"/>
        <xdr:cNvSpPr/>
      </xdr:nvSpPr>
      <xdr:spPr>
        <a:xfrm>
          <a:off x="20383500" y="1455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33020</xdr:rowOff>
    </xdr:from>
    <xdr:to>
      <xdr:col>111</xdr:col>
      <xdr:colOff>177800</xdr:colOff>
      <xdr:row>86</xdr:row>
      <xdr:rowOff>1270</xdr:rowOff>
    </xdr:to>
    <xdr:cxnSp macro="">
      <xdr:nvCxnSpPr>
        <xdr:cNvPr id="824" name="直線コネクタ 823"/>
        <xdr:cNvCxnSpPr/>
      </xdr:nvCxnSpPr>
      <xdr:spPr>
        <a:xfrm>
          <a:off x="20434300" y="1460627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21589</xdr:rowOff>
    </xdr:from>
    <xdr:to>
      <xdr:col>102</xdr:col>
      <xdr:colOff>165100</xdr:colOff>
      <xdr:row>86</xdr:row>
      <xdr:rowOff>123189</xdr:rowOff>
    </xdr:to>
    <xdr:sp macro="" textlink="">
      <xdr:nvSpPr>
        <xdr:cNvPr id="825" name="楕円 824"/>
        <xdr:cNvSpPr/>
      </xdr:nvSpPr>
      <xdr:spPr>
        <a:xfrm>
          <a:off x="19494500" y="147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33020</xdr:rowOff>
    </xdr:from>
    <xdr:to>
      <xdr:col>107</xdr:col>
      <xdr:colOff>50800</xdr:colOff>
      <xdr:row>86</xdr:row>
      <xdr:rowOff>72389</xdr:rowOff>
    </xdr:to>
    <xdr:cxnSp macro="">
      <xdr:nvCxnSpPr>
        <xdr:cNvPr id="826" name="直線コネクタ 825"/>
        <xdr:cNvCxnSpPr/>
      </xdr:nvCxnSpPr>
      <xdr:spPr>
        <a:xfrm flipV="1">
          <a:off x="19545300" y="14606270"/>
          <a:ext cx="889000" cy="21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21589</xdr:rowOff>
    </xdr:from>
    <xdr:to>
      <xdr:col>98</xdr:col>
      <xdr:colOff>38100</xdr:colOff>
      <xdr:row>86</xdr:row>
      <xdr:rowOff>123189</xdr:rowOff>
    </xdr:to>
    <xdr:sp macro="" textlink="">
      <xdr:nvSpPr>
        <xdr:cNvPr id="827" name="楕円 826"/>
        <xdr:cNvSpPr/>
      </xdr:nvSpPr>
      <xdr:spPr>
        <a:xfrm>
          <a:off x="18605500" y="147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72389</xdr:rowOff>
    </xdr:from>
    <xdr:to>
      <xdr:col>102</xdr:col>
      <xdr:colOff>114300</xdr:colOff>
      <xdr:row>86</xdr:row>
      <xdr:rowOff>72389</xdr:rowOff>
    </xdr:to>
    <xdr:cxnSp macro="">
      <xdr:nvCxnSpPr>
        <xdr:cNvPr id="828" name="直線コネクタ 827"/>
        <xdr:cNvCxnSpPr/>
      </xdr:nvCxnSpPr>
      <xdr:spPr>
        <a:xfrm>
          <a:off x="18656300" y="148170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34307</xdr:rowOff>
    </xdr:from>
    <xdr:ext cx="469744" cy="259045"/>
    <xdr:sp macro="" textlink="">
      <xdr:nvSpPr>
        <xdr:cNvPr id="829" name="n_1aveValue【消防施設】&#10;一人当たり面積"/>
        <xdr:cNvSpPr txBox="1"/>
      </xdr:nvSpPr>
      <xdr:spPr>
        <a:xfrm>
          <a:off x="210757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6366</xdr:rowOff>
    </xdr:from>
    <xdr:ext cx="469744" cy="259045"/>
    <xdr:sp macro="" textlink="">
      <xdr:nvSpPr>
        <xdr:cNvPr id="830" name="n_2aveValue【消防施設】&#10;一人当たり面積"/>
        <xdr:cNvSpPr txBox="1"/>
      </xdr:nvSpPr>
      <xdr:spPr>
        <a:xfrm>
          <a:off x="20199427" y="1475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48277</xdr:rowOff>
    </xdr:from>
    <xdr:ext cx="469744" cy="259045"/>
    <xdr:sp macro="" textlink="">
      <xdr:nvSpPr>
        <xdr:cNvPr id="831" name="n_3aveValue【消防施設】&#10;一人当たり面積"/>
        <xdr:cNvSpPr txBox="1"/>
      </xdr:nvSpPr>
      <xdr:spPr>
        <a:xfrm>
          <a:off x="19310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85107</xdr:rowOff>
    </xdr:from>
    <xdr:ext cx="469744" cy="259045"/>
    <xdr:sp macro="" textlink="">
      <xdr:nvSpPr>
        <xdr:cNvPr id="832" name="n_4aveValue【消防施設】&#10;一人当たり面積"/>
        <xdr:cNvSpPr txBox="1"/>
      </xdr:nvSpPr>
      <xdr:spPr>
        <a:xfrm>
          <a:off x="18421427" y="14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43197</xdr:rowOff>
    </xdr:from>
    <xdr:ext cx="469744" cy="259045"/>
    <xdr:sp macro="" textlink="">
      <xdr:nvSpPr>
        <xdr:cNvPr id="833" name="n_1mainValue【消防施設】&#10;一人当たり面積"/>
        <xdr:cNvSpPr txBox="1"/>
      </xdr:nvSpPr>
      <xdr:spPr>
        <a:xfrm>
          <a:off x="21075727" y="14787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100347</xdr:rowOff>
    </xdr:from>
    <xdr:ext cx="469744" cy="259045"/>
    <xdr:sp macro="" textlink="">
      <xdr:nvSpPr>
        <xdr:cNvPr id="834" name="n_2mainValue【消防施設】&#10;一人当たり面積"/>
        <xdr:cNvSpPr txBox="1"/>
      </xdr:nvSpPr>
      <xdr:spPr>
        <a:xfrm>
          <a:off x="20199427" y="1433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114316</xdr:rowOff>
    </xdr:from>
    <xdr:ext cx="469744" cy="259045"/>
    <xdr:sp macro="" textlink="">
      <xdr:nvSpPr>
        <xdr:cNvPr id="835" name="n_3mainValue【消防施設】&#10;一人当たり面積"/>
        <xdr:cNvSpPr txBox="1"/>
      </xdr:nvSpPr>
      <xdr:spPr>
        <a:xfrm>
          <a:off x="19310427"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114316</xdr:rowOff>
    </xdr:from>
    <xdr:ext cx="469744" cy="259045"/>
    <xdr:sp macro="" textlink="">
      <xdr:nvSpPr>
        <xdr:cNvPr id="836" name="n_4mainValue【消防施設】&#10;一人当たり面積"/>
        <xdr:cNvSpPr txBox="1"/>
      </xdr:nvSpPr>
      <xdr:spPr>
        <a:xfrm>
          <a:off x="18421427"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7" name="正方形/長方形 8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8" name="正方形/長方形 8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9" name="正方形/長方形 8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0" name="正方形/長方形 8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1" name="正方形/長方形 8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2" name="正方形/長方形 8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3" name="正方形/長方形 8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4" name="正方形/長方形 8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5" name="テキスト ボックス 8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6" name="直線コネクタ 8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7" name="テキスト ボックス 8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8" name="直線コネクタ 84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9" name="テキスト ボックス 84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0" name="直線コネクタ 84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1" name="テキスト ボックス 85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2" name="直線コネクタ 85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3" name="テキスト ボックス 85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4" name="直線コネクタ 85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5" name="テキスト ボックス 85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6" name="直線コネクタ 85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7" name="テキスト ボックス 85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8" name="直線コネクタ 85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9" name="テキスト ボックス 85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0" name="直線コネクタ 8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28848</xdr:rowOff>
    </xdr:to>
    <xdr:cxnSp macro="">
      <xdr:nvCxnSpPr>
        <xdr:cNvPr id="862" name="直線コネクタ 861"/>
        <xdr:cNvCxnSpPr/>
      </xdr:nvCxnSpPr>
      <xdr:spPr>
        <a:xfrm flipV="1">
          <a:off x="16318864" y="17155886"/>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32675</xdr:rowOff>
    </xdr:from>
    <xdr:ext cx="405111" cy="259045"/>
    <xdr:sp macro="" textlink="">
      <xdr:nvSpPr>
        <xdr:cNvPr id="863" name="【庁舎】&#10;有形固定資産減価償却率最小値テキスト"/>
        <xdr:cNvSpPr txBox="1"/>
      </xdr:nvSpPr>
      <xdr:spPr>
        <a:xfrm>
          <a:off x="16357600" y="1872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28848</xdr:rowOff>
    </xdr:from>
    <xdr:to>
      <xdr:col>86</xdr:col>
      <xdr:colOff>25400</xdr:colOff>
      <xdr:row>109</xdr:row>
      <xdr:rowOff>28848</xdr:rowOff>
    </xdr:to>
    <xdr:cxnSp macro="">
      <xdr:nvCxnSpPr>
        <xdr:cNvPr id="864" name="直線コネクタ 863"/>
        <xdr:cNvCxnSpPr/>
      </xdr:nvCxnSpPr>
      <xdr:spPr>
        <a:xfrm>
          <a:off x="16230600" y="1871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865" name="【庁舎】&#10;有形固定資産減価償却率最大値テキスト"/>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866" name="直線コネクタ 865"/>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macro="" textlink="">
      <xdr:nvSpPr>
        <xdr:cNvPr id="867" name="【庁舎】&#10;有形固定資産減価償却率平均値テキスト"/>
        <xdr:cNvSpPr txBox="1"/>
      </xdr:nvSpPr>
      <xdr:spPr>
        <a:xfrm>
          <a:off x="16357600" y="1773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868" name="フローチャート: 判断 867"/>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27032</xdr:rowOff>
    </xdr:from>
    <xdr:to>
      <xdr:col>81</xdr:col>
      <xdr:colOff>101600</xdr:colOff>
      <xdr:row>105</xdr:row>
      <xdr:rowOff>128632</xdr:rowOff>
    </xdr:to>
    <xdr:sp macro="" textlink="">
      <xdr:nvSpPr>
        <xdr:cNvPr id="869" name="フローチャート: 判断 868"/>
        <xdr:cNvSpPr/>
      </xdr:nvSpPr>
      <xdr:spPr>
        <a:xfrm>
          <a:off x="15430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5806</xdr:rowOff>
    </xdr:from>
    <xdr:to>
      <xdr:col>76</xdr:col>
      <xdr:colOff>165100</xdr:colOff>
      <xdr:row>105</xdr:row>
      <xdr:rowOff>107406</xdr:rowOff>
    </xdr:to>
    <xdr:sp macro="" textlink="">
      <xdr:nvSpPr>
        <xdr:cNvPr id="870" name="フローチャート: 判断 869"/>
        <xdr:cNvSpPr/>
      </xdr:nvSpPr>
      <xdr:spPr>
        <a:xfrm>
          <a:off x="14541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40095</xdr:rowOff>
    </xdr:from>
    <xdr:to>
      <xdr:col>72</xdr:col>
      <xdr:colOff>38100</xdr:colOff>
      <xdr:row>105</xdr:row>
      <xdr:rowOff>141695</xdr:rowOff>
    </xdr:to>
    <xdr:sp macro="" textlink="">
      <xdr:nvSpPr>
        <xdr:cNvPr id="871" name="フローチャート: 判断 870"/>
        <xdr:cNvSpPr/>
      </xdr:nvSpPr>
      <xdr:spPr>
        <a:xfrm>
          <a:off x="13652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154395</xdr:rowOff>
    </xdr:from>
    <xdr:to>
      <xdr:col>67</xdr:col>
      <xdr:colOff>101600</xdr:colOff>
      <xdr:row>105</xdr:row>
      <xdr:rowOff>84545</xdr:rowOff>
    </xdr:to>
    <xdr:sp macro="" textlink="">
      <xdr:nvSpPr>
        <xdr:cNvPr id="872" name="フローチャート: 判断 871"/>
        <xdr:cNvSpPr/>
      </xdr:nvSpPr>
      <xdr:spPr>
        <a:xfrm>
          <a:off x="127635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3" name="テキスト ボックス 8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4" name="テキスト ボックス 8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5" name="テキスト ボックス 8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6" name="テキスト ボックス 8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7" name="テキスト ボックス 8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67855</xdr:rowOff>
    </xdr:from>
    <xdr:to>
      <xdr:col>85</xdr:col>
      <xdr:colOff>177800</xdr:colOff>
      <xdr:row>107</xdr:row>
      <xdr:rowOff>169455</xdr:rowOff>
    </xdr:to>
    <xdr:sp macro="" textlink="">
      <xdr:nvSpPr>
        <xdr:cNvPr id="878" name="楕円 877"/>
        <xdr:cNvSpPr/>
      </xdr:nvSpPr>
      <xdr:spPr>
        <a:xfrm>
          <a:off x="16268700" y="1841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46282</xdr:rowOff>
    </xdr:from>
    <xdr:ext cx="405111" cy="259045"/>
    <xdr:sp macro="" textlink="">
      <xdr:nvSpPr>
        <xdr:cNvPr id="879" name="【庁舎】&#10;有形固定資産減価償却率該当値テキスト"/>
        <xdr:cNvSpPr txBox="1"/>
      </xdr:nvSpPr>
      <xdr:spPr>
        <a:xfrm>
          <a:off x="16357600" y="1839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44994</xdr:rowOff>
    </xdr:from>
    <xdr:to>
      <xdr:col>81</xdr:col>
      <xdr:colOff>101600</xdr:colOff>
      <xdr:row>107</xdr:row>
      <xdr:rowOff>146594</xdr:rowOff>
    </xdr:to>
    <xdr:sp macro="" textlink="">
      <xdr:nvSpPr>
        <xdr:cNvPr id="880" name="楕円 879"/>
        <xdr:cNvSpPr/>
      </xdr:nvSpPr>
      <xdr:spPr>
        <a:xfrm>
          <a:off x="15430500" y="1839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95794</xdr:rowOff>
    </xdr:from>
    <xdr:to>
      <xdr:col>85</xdr:col>
      <xdr:colOff>127000</xdr:colOff>
      <xdr:row>107</xdr:row>
      <xdr:rowOff>118655</xdr:rowOff>
    </xdr:to>
    <xdr:cxnSp macro="">
      <xdr:nvCxnSpPr>
        <xdr:cNvPr id="881" name="直線コネクタ 880"/>
        <xdr:cNvCxnSpPr/>
      </xdr:nvCxnSpPr>
      <xdr:spPr>
        <a:xfrm>
          <a:off x="15481300" y="18440944"/>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20501</xdr:rowOff>
    </xdr:from>
    <xdr:to>
      <xdr:col>76</xdr:col>
      <xdr:colOff>165100</xdr:colOff>
      <xdr:row>107</xdr:row>
      <xdr:rowOff>122101</xdr:rowOff>
    </xdr:to>
    <xdr:sp macro="" textlink="">
      <xdr:nvSpPr>
        <xdr:cNvPr id="882" name="楕円 881"/>
        <xdr:cNvSpPr/>
      </xdr:nvSpPr>
      <xdr:spPr>
        <a:xfrm>
          <a:off x="14541500" y="183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71301</xdr:rowOff>
    </xdr:from>
    <xdr:to>
      <xdr:col>81</xdr:col>
      <xdr:colOff>50800</xdr:colOff>
      <xdr:row>107</xdr:row>
      <xdr:rowOff>95794</xdr:rowOff>
    </xdr:to>
    <xdr:cxnSp macro="">
      <xdr:nvCxnSpPr>
        <xdr:cNvPr id="883" name="直線コネクタ 882"/>
        <xdr:cNvCxnSpPr/>
      </xdr:nvCxnSpPr>
      <xdr:spPr>
        <a:xfrm>
          <a:off x="14592300" y="1841645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167458</xdr:rowOff>
    </xdr:from>
    <xdr:to>
      <xdr:col>72</xdr:col>
      <xdr:colOff>38100</xdr:colOff>
      <xdr:row>107</xdr:row>
      <xdr:rowOff>97608</xdr:rowOff>
    </xdr:to>
    <xdr:sp macro="" textlink="">
      <xdr:nvSpPr>
        <xdr:cNvPr id="884" name="楕円 883"/>
        <xdr:cNvSpPr/>
      </xdr:nvSpPr>
      <xdr:spPr>
        <a:xfrm>
          <a:off x="13652500" y="1834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46808</xdr:rowOff>
    </xdr:from>
    <xdr:to>
      <xdr:col>76</xdr:col>
      <xdr:colOff>114300</xdr:colOff>
      <xdr:row>107</xdr:row>
      <xdr:rowOff>71301</xdr:rowOff>
    </xdr:to>
    <xdr:cxnSp macro="">
      <xdr:nvCxnSpPr>
        <xdr:cNvPr id="885" name="直線コネクタ 884"/>
        <xdr:cNvCxnSpPr/>
      </xdr:nvCxnSpPr>
      <xdr:spPr>
        <a:xfrm>
          <a:off x="13703300" y="18391958"/>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141332</xdr:rowOff>
    </xdr:from>
    <xdr:to>
      <xdr:col>67</xdr:col>
      <xdr:colOff>101600</xdr:colOff>
      <xdr:row>107</xdr:row>
      <xdr:rowOff>71482</xdr:rowOff>
    </xdr:to>
    <xdr:sp macro="" textlink="">
      <xdr:nvSpPr>
        <xdr:cNvPr id="886" name="楕円 885"/>
        <xdr:cNvSpPr/>
      </xdr:nvSpPr>
      <xdr:spPr>
        <a:xfrm>
          <a:off x="12763500" y="1831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20682</xdr:rowOff>
    </xdr:from>
    <xdr:to>
      <xdr:col>71</xdr:col>
      <xdr:colOff>177800</xdr:colOff>
      <xdr:row>107</xdr:row>
      <xdr:rowOff>46808</xdr:rowOff>
    </xdr:to>
    <xdr:cxnSp macro="">
      <xdr:nvCxnSpPr>
        <xdr:cNvPr id="887" name="直線コネクタ 886"/>
        <xdr:cNvCxnSpPr/>
      </xdr:nvCxnSpPr>
      <xdr:spPr>
        <a:xfrm>
          <a:off x="12814300" y="18365832"/>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145159</xdr:rowOff>
    </xdr:from>
    <xdr:ext cx="405111" cy="259045"/>
    <xdr:sp macro="" textlink="">
      <xdr:nvSpPr>
        <xdr:cNvPr id="888" name="n_1aveValue【庁舎】&#10;有形固定資産減価償却率"/>
        <xdr:cNvSpPr txBox="1"/>
      </xdr:nvSpPr>
      <xdr:spPr>
        <a:xfrm>
          <a:off x="152660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123933</xdr:rowOff>
    </xdr:from>
    <xdr:ext cx="405111" cy="259045"/>
    <xdr:sp macro="" textlink="">
      <xdr:nvSpPr>
        <xdr:cNvPr id="889" name="n_2aveValue【庁舎】&#10;有形固定資産減価償却率"/>
        <xdr:cNvSpPr txBox="1"/>
      </xdr:nvSpPr>
      <xdr:spPr>
        <a:xfrm>
          <a:off x="14389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158222</xdr:rowOff>
    </xdr:from>
    <xdr:ext cx="405111" cy="259045"/>
    <xdr:sp macro="" textlink="">
      <xdr:nvSpPr>
        <xdr:cNvPr id="890" name="n_3aveValue【庁舎】&#10;有形固定資産減価償却率"/>
        <xdr:cNvSpPr txBox="1"/>
      </xdr:nvSpPr>
      <xdr:spPr>
        <a:xfrm>
          <a:off x="13500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101072</xdr:rowOff>
    </xdr:from>
    <xdr:ext cx="405111" cy="259045"/>
    <xdr:sp macro="" textlink="">
      <xdr:nvSpPr>
        <xdr:cNvPr id="891" name="n_4aveValue【庁舎】&#10;有形固定資産減価償却率"/>
        <xdr:cNvSpPr txBox="1"/>
      </xdr:nvSpPr>
      <xdr:spPr>
        <a:xfrm>
          <a:off x="12611744" y="177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137721</xdr:rowOff>
    </xdr:from>
    <xdr:ext cx="405111" cy="259045"/>
    <xdr:sp macro="" textlink="">
      <xdr:nvSpPr>
        <xdr:cNvPr id="892" name="n_1mainValue【庁舎】&#10;有形固定資産減価償却率"/>
        <xdr:cNvSpPr txBox="1"/>
      </xdr:nvSpPr>
      <xdr:spPr>
        <a:xfrm>
          <a:off x="15266044" y="1848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113228</xdr:rowOff>
    </xdr:from>
    <xdr:ext cx="405111" cy="259045"/>
    <xdr:sp macro="" textlink="">
      <xdr:nvSpPr>
        <xdr:cNvPr id="893" name="n_2mainValue【庁舎】&#10;有形固定資産減価償却率"/>
        <xdr:cNvSpPr txBox="1"/>
      </xdr:nvSpPr>
      <xdr:spPr>
        <a:xfrm>
          <a:off x="14389744" y="1845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88735</xdr:rowOff>
    </xdr:from>
    <xdr:ext cx="405111" cy="259045"/>
    <xdr:sp macro="" textlink="">
      <xdr:nvSpPr>
        <xdr:cNvPr id="894" name="n_3mainValue【庁舎】&#10;有形固定資産減価償却率"/>
        <xdr:cNvSpPr txBox="1"/>
      </xdr:nvSpPr>
      <xdr:spPr>
        <a:xfrm>
          <a:off x="13500744" y="1843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62609</xdr:rowOff>
    </xdr:from>
    <xdr:ext cx="405111" cy="259045"/>
    <xdr:sp macro="" textlink="">
      <xdr:nvSpPr>
        <xdr:cNvPr id="895" name="n_4mainValue【庁舎】&#10;有形固定資産減価償却率"/>
        <xdr:cNvSpPr txBox="1"/>
      </xdr:nvSpPr>
      <xdr:spPr>
        <a:xfrm>
          <a:off x="12611744" y="1840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6" name="正方形/長方形 8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7" name="正方形/長方形 8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8" name="正方形/長方形 8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9" name="正方形/長方形 8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0" name="正方形/長方形 8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1" name="正方形/長方形 9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2" name="正方形/長方形 9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3" name="正方形/長方形 9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4" name="テキスト ボックス 9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5" name="直線コネクタ 9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6" name="直線コネクタ 90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7" name="テキスト ボックス 90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8" name="直線コネクタ 90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9" name="テキスト ボックス 90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0" name="直線コネクタ 90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1" name="テキスト ボックス 91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2" name="直線コネクタ 91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3" name="テキスト ボックス 91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4" name="直線コネクタ 9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5" name="テキスト ボックス 9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167639</xdr:rowOff>
    </xdr:from>
    <xdr:to>
      <xdr:col>116</xdr:col>
      <xdr:colOff>62864</xdr:colOff>
      <xdr:row>108</xdr:row>
      <xdr:rowOff>21337</xdr:rowOff>
    </xdr:to>
    <xdr:cxnSp macro="">
      <xdr:nvCxnSpPr>
        <xdr:cNvPr id="917" name="直線コネクタ 916"/>
        <xdr:cNvCxnSpPr/>
      </xdr:nvCxnSpPr>
      <xdr:spPr>
        <a:xfrm flipV="1">
          <a:off x="22160864" y="17141189"/>
          <a:ext cx="0" cy="1396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25164</xdr:rowOff>
    </xdr:from>
    <xdr:ext cx="469744" cy="259045"/>
    <xdr:sp macro="" textlink="">
      <xdr:nvSpPr>
        <xdr:cNvPr id="918" name="【庁舎】&#10;一人当たり面積最小値テキスト"/>
        <xdr:cNvSpPr txBox="1"/>
      </xdr:nvSpPr>
      <xdr:spPr>
        <a:xfrm>
          <a:off x="22199600" y="185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21337</xdr:rowOff>
    </xdr:from>
    <xdr:to>
      <xdr:col>116</xdr:col>
      <xdr:colOff>152400</xdr:colOff>
      <xdr:row>108</xdr:row>
      <xdr:rowOff>21337</xdr:rowOff>
    </xdr:to>
    <xdr:cxnSp macro="">
      <xdr:nvCxnSpPr>
        <xdr:cNvPr id="919" name="直線コネクタ 918"/>
        <xdr:cNvCxnSpPr/>
      </xdr:nvCxnSpPr>
      <xdr:spPr>
        <a:xfrm>
          <a:off x="22072600" y="18537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114316</xdr:rowOff>
    </xdr:from>
    <xdr:ext cx="469744" cy="259045"/>
    <xdr:sp macro="" textlink="">
      <xdr:nvSpPr>
        <xdr:cNvPr id="920" name="【庁舎】&#10;一人当たり面積最大値テキスト"/>
        <xdr:cNvSpPr txBox="1"/>
      </xdr:nvSpPr>
      <xdr:spPr>
        <a:xfrm>
          <a:off x="221996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167639</xdr:rowOff>
    </xdr:from>
    <xdr:to>
      <xdr:col>116</xdr:col>
      <xdr:colOff>152400</xdr:colOff>
      <xdr:row>99</xdr:row>
      <xdr:rowOff>167639</xdr:rowOff>
    </xdr:to>
    <xdr:cxnSp macro="">
      <xdr:nvCxnSpPr>
        <xdr:cNvPr id="921" name="直線コネクタ 920"/>
        <xdr:cNvCxnSpPr/>
      </xdr:nvCxnSpPr>
      <xdr:spPr>
        <a:xfrm>
          <a:off x="22072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74692</xdr:rowOff>
    </xdr:from>
    <xdr:ext cx="469744" cy="259045"/>
    <xdr:sp macro="" textlink="">
      <xdr:nvSpPr>
        <xdr:cNvPr id="922" name="【庁舎】&#10;一人当たり面積平均値テキスト"/>
        <xdr:cNvSpPr txBox="1"/>
      </xdr:nvSpPr>
      <xdr:spPr>
        <a:xfrm>
          <a:off x="22199600" y="17905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923" name="フローチャート: 判断 922"/>
        <xdr:cNvSpPr/>
      </xdr:nvSpPr>
      <xdr:spPr>
        <a:xfrm>
          <a:off x="22110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146558</xdr:rowOff>
    </xdr:from>
    <xdr:to>
      <xdr:col>112</xdr:col>
      <xdr:colOff>38100</xdr:colOff>
      <xdr:row>105</xdr:row>
      <xdr:rowOff>76708</xdr:rowOff>
    </xdr:to>
    <xdr:sp macro="" textlink="">
      <xdr:nvSpPr>
        <xdr:cNvPr id="924" name="フローチャート: 判断 923"/>
        <xdr:cNvSpPr/>
      </xdr:nvSpPr>
      <xdr:spPr>
        <a:xfrm>
          <a:off x="21272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153415</xdr:rowOff>
    </xdr:from>
    <xdr:to>
      <xdr:col>107</xdr:col>
      <xdr:colOff>101600</xdr:colOff>
      <xdr:row>105</xdr:row>
      <xdr:rowOff>83565</xdr:rowOff>
    </xdr:to>
    <xdr:sp macro="" textlink="">
      <xdr:nvSpPr>
        <xdr:cNvPr id="925" name="フローチャート: 判断 924"/>
        <xdr:cNvSpPr/>
      </xdr:nvSpPr>
      <xdr:spPr>
        <a:xfrm>
          <a:off x="20383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41402</xdr:rowOff>
    </xdr:from>
    <xdr:to>
      <xdr:col>102</xdr:col>
      <xdr:colOff>165100</xdr:colOff>
      <xdr:row>104</xdr:row>
      <xdr:rowOff>143002</xdr:rowOff>
    </xdr:to>
    <xdr:sp macro="" textlink="">
      <xdr:nvSpPr>
        <xdr:cNvPr id="926" name="フローチャート: 判断 925"/>
        <xdr:cNvSpPr/>
      </xdr:nvSpPr>
      <xdr:spPr>
        <a:xfrm>
          <a:off x="19494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87122</xdr:rowOff>
    </xdr:from>
    <xdr:to>
      <xdr:col>98</xdr:col>
      <xdr:colOff>38100</xdr:colOff>
      <xdr:row>105</xdr:row>
      <xdr:rowOff>17272</xdr:rowOff>
    </xdr:to>
    <xdr:sp macro="" textlink="">
      <xdr:nvSpPr>
        <xdr:cNvPr id="927" name="フローチャート: 判断 926"/>
        <xdr:cNvSpPr/>
      </xdr:nvSpPr>
      <xdr:spPr>
        <a:xfrm>
          <a:off x="18605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8" name="テキスト ボックス 9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9" name="テキスト ボックス 9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0" name="テキスト ボックス 9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1" name="テキスト ボックス 9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2" name="テキスト ボックス 9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50546</xdr:rowOff>
    </xdr:from>
    <xdr:to>
      <xdr:col>116</xdr:col>
      <xdr:colOff>114300</xdr:colOff>
      <xdr:row>103</xdr:row>
      <xdr:rowOff>152146</xdr:rowOff>
    </xdr:to>
    <xdr:sp macro="" textlink="">
      <xdr:nvSpPr>
        <xdr:cNvPr id="933" name="楕円 932"/>
        <xdr:cNvSpPr/>
      </xdr:nvSpPr>
      <xdr:spPr>
        <a:xfrm>
          <a:off x="22110700" y="1770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73423</xdr:rowOff>
    </xdr:from>
    <xdr:ext cx="469744" cy="259045"/>
    <xdr:sp macro="" textlink="">
      <xdr:nvSpPr>
        <xdr:cNvPr id="934" name="【庁舎】&#10;一人当たり面積該当値テキスト"/>
        <xdr:cNvSpPr txBox="1"/>
      </xdr:nvSpPr>
      <xdr:spPr>
        <a:xfrm>
          <a:off x="22199600" y="1756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57404</xdr:rowOff>
    </xdr:from>
    <xdr:to>
      <xdr:col>112</xdr:col>
      <xdr:colOff>38100</xdr:colOff>
      <xdr:row>103</xdr:row>
      <xdr:rowOff>159004</xdr:rowOff>
    </xdr:to>
    <xdr:sp macro="" textlink="">
      <xdr:nvSpPr>
        <xdr:cNvPr id="935" name="楕円 934"/>
        <xdr:cNvSpPr/>
      </xdr:nvSpPr>
      <xdr:spPr>
        <a:xfrm>
          <a:off x="21272500" y="177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101346</xdr:rowOff>
    </xdr:from>
    <xdr:to>
      <xdr:col>116</xdr:col>
      <xdr:colOff>63500</xdr:colOff>
      <xdr:row>103</xdr:row>
      <xdr:rowOff>108204</xdr:rowOff>
    </xdr:to>
    <xdr:cxnSp macro="">
      <xdr:nvCxnSpPr>
        <xdr:cNvPr id="936" name="直線コネクタ 935"/>
        <xdr:cNvCxnSpPr/>
      </xdr:nvCxnSpPr>
      <xdr:spPr>
        <a:xfrm flipV="1">
          <a:off x="21323300" y="17760696"/>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64263</xdr:rowOff>
    </xdr:from>
    <xdr:to>
      <xdr:col>107</xdr:col>
      <xdr:colOff>101600</xdr:colOff>
      <xdr:row>103</xdr:row>
      <xdr:rowOff>165863</xdr:rowOff>
    </xdr:to>
    <xdr:sp macro="" textlink="">
      <xdr:nvSpPr>
        <xdr:cNvPr id="937" name="楕円 936"/>
        <xdr:cNvSpPr/>
      </xdr:nvSpPr>
      <xdr:spPr>
        <a:xfrm>
          <a:off x="20383500" y="1772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108204</xdr:rowOff>
    </xdr:from>
    <xdr:to>
      <xdr:col>111</xdr:col>
      <xdr:colOff>177800</xdr:colOff>
      <xdr:row>103</xdr:row>
      <xdr:rowOff>115063</xdr:rowOff>
    </xdr:to>
    <xdr:cxnSp macro="">
      <xdr:nvCxnSpPr>
        <xdr:cNvPr id="938" name="直線コネクタ 937"/>
        <xdr:cNvCxnSpPr/>
      </xdr:nvCxnSpPr>
      <xdr:spPr>
        <a:xfrm flipV="1">
          <a:off x="20434300" y="17767554"/>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66548</xdr:rowOff>
    </xdr:from>
    <xdr:to>
      <xdr:col>102</xdr:col>
      <xdr:colOff>165100</xdr:colOff>
      <xdr:row>103</xdr:row>
      <xdr:rowOff>168148</xdr:rowOff>
    </xdr:to>
    <xdr:sp macro="" textlink="">
      <xdr:nvSpPr>
        <xdr:cNvPr id="939" name="楕円 938"/>
        <xdr:cNvSpPr/>
      </xdr:nvSpPr>
      <xdr:spPr>
        <a:xfrm>
          <a:off x="19494500" y="1772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115063</xdr:rowOff>
    </xdr:from>
    <xdr:to>
      <xdr:col>107</xdr:col>
      <xdr:colOff>50800</xdr:colOff>
      <xdr:row>103</xdr:row>
      <xdr:rowOff>117348</xdr:rowOff>
    </xdr:to>
    <xdr:cxnSp macro="">
      <xdr:nvCxnSpPr>
        <xdr:cNvPr id="940" name="直線コネクタ 939"/>
        <xdr:cNvCxnSpPr/>
      </xdr:nvCxnSpPr>
      <xdr:spPr>
        <a:xfrm flipV="1">
          <a:off x="19545300" y="1777441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71120</xdr:rowOff>
    </xdr:from>
    <xdr:to>
      <xdr:col>98</xdr:col>
      <xdr:colOff>38100</xdr:colOff>
      <xdr:row>104</xdr:row>
      <xdr:rowOff>1270</xdr:rowOff>
    </xdr:to>
    <xdr:sp macro="" textlink="">
      <xdr:nvSpPr>
        <xdr:cNvPr id="941" name="楕円 940"/>
        <xdr:cNvSpPr/>
      </xdr:nvSpPr>
      <xdr:spPr>
        <a:xfrm>
          <a:off x="18605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117348</xdr:rowOff>
    </xdr:from>
    <xdr:to>
      <xdr:col>102</xdr:col>
      <xdr:colOff>114300</xdr:colOff>
      <xdr:row>103</xdr:row>
      <xdr:rowOff>121920</xdr:rowOff>
    </xdr:to>
    <xdr:cxnSp macro="">
      <xdr:nvCxnSpPr>
        <xdr:cNvPr id="942" name="直線コネクタ 941"/>
        <xdr:cNvCxnSpPr/>
      </xdr:nvCxnSpPr>
      <xdr:spPr>
        <a:xfrm flipV="1">
          <a:off x="18656300" y="1777669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67835</xdr:rowOff>
    </xdr:from>
    <xdr:ext cx="469744" cy="259045"/>
    <xdr:sp macro="" textlink="">
      <xdr:nvSpPr>
        <xdr:cNvPr id="943" name="n_1aveValue【庁舎】&#10;一人当たり面積"/>
        <xdr:cNvSpPr txBox="1"/>
      </xdr:nvSpPr>
      <xdr:spPr>
        <a:xfrm>
          <a:off x="21075727" y="1807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74692</xdr:rowOff>
    </xdr:from>
    <xdr:ext cx="469744" cy="259045"/>
    <xdr:sp macro="" textlink="">
      <xdr:nvSpPr>
        <xdr:cNvPr id="944" name="n_2aveValue【庁舎】&#10;一人当たり面積"/>
        <xdr:cNvSpPr txBox="1"/>
      </xdr:nvSpPr>
      <xdr:spPr>
        <a:xfrm>
          <a:off x="20199427" y="1807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134129</xdr:rowOff>
    </xdr:from>
    <xdr:ext cx="469744" cy="259045"/>
    <xdr:sp macro="" textlink="">
      <xdr:nvSpPr>
        <xdr:cNvPr id="945" name="n_3aveValue【庁舎】&#10;一人当たり面積"/>
        <xdr:cNvSpPr txBox="1"/>
      </xdr:nvSpPr>
      <xdr:spPr>
        <a:xfrm>
          <a:off x="19310427" y="1796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8399</xdr:rowOff>
    </xdr:from>
    <xdr:ext cx="469744" cy="259045"/>
    <xdr:sp macro="" textlink="">
      <xdr:nvSpPr>
        <xdr:cNvPr id="946" name="n_4aveValue【庁舎】&#10;一人当たり面積"/>
        <xdr:cNvSpPr txBox="1"/>
      </xdr:nvSpPr>
      <xdr:spPr>
        <a:xfrm>
          <a:off x="18421427" y="180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4081</xdr:rowOff>
    </xdr:from>
    <xdr:ext cx="469744" cy="259045"/>
    <xdr:sp macro="" textlink="">
      <xdr:nvSpPr>
        <xdr:cNvPr id="947" name="n_1mainValue【庁舎】&#10;一人当たり面積"/>
        <xdr:cNvSpPr txBox="1"/>
      </xdr:nvSpPr>
      <xdr:spPr>
        <a:xfrm>
          <a:off x="21075727" y="1749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10940</xdr:rowOff>
    </xdr:from>
    <xdr:ext cx="469744" cy="259045"/>
    <xdr:sp macro="" textlink="">
      <xdr:nvSpPr>
        <xdr:cNvPr id="948" name="n_2mainValue【庁舎】&#10;一人当たり面積"/>
        <xdr:cNvSpPr txBox="1"/>
      </xdr:nvSpPr>
      <xdr:spPr>
        <a:xfrm>
          <a:off x="20199427" y="1749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13225</xdr:rowOff>
    </xdr:from>
    <xdr:ext cx="469744" cy="259045"/>
    <xdr:sp macro="" textlink="">
      <xdr:nvSpPr>
        <xdr:cNvPr id="949" name="n_3mainValue【庁舎】&#10;一人当たり面積"/>
        <xdr:cNvSpPr txBox="1"/>
      </xdr:nvSpPr>
      <xdr:spPr>
        <a:xfrm>
          <a:off x="19310427" y="1750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17797</xdr:rowOff>
    </xdr:from>
    <xdr:ext cx="469744" cy="259045"/>
    <xdr:sp macro="" textlink="">
      <xdr:nvSpPr>
        <xdr:cNvPr id="950" name="n_4mainValue【庁舎】&#10;一人当たり面積"/>
        <xdr:cNvSpPr txBox="1"/>
      </xdr:nvSpPr>
      <xdr:spPr>
        <a:xfrm>
          <a:off x="18421427" y="1750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1" name="正方形/長方形 9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2" name="正方形/長方形 9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3" name="テキスト ボックス 9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類似団体と比較して特に有形固定資産減価償却率が特に高くなっている施設は、庁舎、保健センターであり、特に低くなっている施設は、福祉施設、体育館・プールである。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庁舎については、現在分庁舎方式の各庁舎は全ての施設で築</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年を超え、最も老朽化の進んでいる施設は昭和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年の建築であるため、庁舎の有形固定資産減価償却率が高くなっている。</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福祉施設については、平成１７年の合併後に複数のデイサービスセンター等が整備されたこと、平成２７年に地域包括医療福祉センターを整備したことなどにより有形固定資産減価償却率は低くなっている。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また、消防施設の有形固定資産減価償却率については、消防本部の新庁舎の完成に伴い平成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以降は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大きく減少し</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滋賀県米原市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38,937
38,358
250.39
21,447,152
20,413,023
794,243
12,538,857
24,029,816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財政力指数は</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0.55</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で、前年度とほぼ同数値であるものの、類似団体平均を下回り、人口の減少や全国平均を上回る高齢化率に加え、産業基盤が脆弱であるため、県内市で比較すると</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市中３番目に低い位置にある。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普通交付税</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は、令和２年度をもって</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合併算定替</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えによる特例加算措置が終了することに伴い減少が見込まれることから</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、より一層の行財政改革を進め、財政の健全化を図る。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45</xdr:row>
      <xdr:rowOff>13758</xdr:rowOff>
    </xdr:to>
    <xdr:cxnSp macro="">
      <xdr:nvCxnSpPr>
        <xdr:cNvPr id="64" name="直線コネクタ 63"/>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35983</xdr:rowOff>
    </xdr:from>
    <xdr:to>
      <xdr:col>23</xdr:col>
      <xdr:colOff>133350</xdr:colOff>
      <xdr:row>41</xdr:row>
      <xdr:rowOff>56092</xdr:rowOff>
    </xdr:to>
    <xdr:cxnSp macro="">
      <xdr:nvCxnSpPr>
        <xdr:cNvPr id="69" name="直線コネクタ 68"/>
        <xdr:cNvCxnSpPr/>
      </xdr:nvCxnSpPr>
      <xdr:spPr>
        <a:xfrm>
          <a:off x="4114800" y="70654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153052</xdr:rowOff>
    </xdr:from>
    <xdr:ext cx="762000" cy="259045"/>
    <xdr:sp macro="" textlink="">
      <xdr:nvSpPr>
        <xdr:cNvPr id="70" name="財政力平均値テキスト"/>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15875</xdr:rowOff>
    </xdr:from>
    <xdr:to>
      <xdr:col>19</xdr:col>
      <xdr:colOff>133350</xdr:colOff>
      <xdr:row>41</xdr:row>
      <xdr:rowOff>35983</xdr:rowOff>
    </xdr:to>
    <xdr:cxnSp macro="">
      <xdr:nvCxnSpPr>
        <xdr:cNvPr id="72" name="直線コネクタ 71"/>
        <xdr:cNvCxnSpPr/>
      </xdr:nvCxnSpPr>
      <xdr:spPr>
        <a:xfrm>
          <a:off x="3225800" y="70453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74" name="テキスト ボックス 73"/>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15875</xdr:rowOff>
    </xdr:from>
    <xdr:to>
      <xdr:col>15</xdr:col>
      <xdr:colOff>82550</xdr:colOff>
      <xdr:row>41</xdr:row>
      <xdr:rowOff>15875</xdr:rowOff>
    </xdr:to>
    <xdr:cxnSp macro="">
      <xdr:nvCxnSpPr>
        <xdr:cNvPr id="75" name="直線コネクタ 74"/>
        <xdr:cNvCxnSpPr/>
      </xdr:nvCxnSpPr>
      <xdr:spPr>
        <a:xfrm>
          <a:off x="2336800" y="70453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77" name="テキスト ボックス 76"/>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167217</xdr:rowOff>
    </xdr:from>
    <xdr:to>
      <xdr:col>11</xdr:col>
      <xdr:colOff>31750</xdr:colOff>
      <xdr:row>41</xdr:row>
      <xdr:rowOff>15875</xdr:rowOff>
    </xdr:to>
    <xdr:cxnSp macro="">
      <xdr:nvCxnSpPr>
        <xdr:cNvPr id="78" name="直線コネクタ 77"/>
        <xdr:cNvCxnSpPr/>
      </xdr:nvCxnSpPr>
      <xdr:spPr>
        <a:xfrm>
          <a:off x="1447800" y="70252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51452</xdr:rowOff>
    </xdr:from>
    <xdr:ext cx="762000" cy="259045"/>
    <xdr:sp macro="" textlink="">
      <xdr:nvSpPr>
        <xdr:cNvPr id="80" name="テキスト ボックス 79"/>
        <xdr:cNvSpPr txBox="1"/>
      </xdr:nvSpPr>
      <xdr:spPr>
        <a:xfrm>
          <a:off x="1955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5292</xdr:rowOff>
    </xdr:from>
    <xdr:to>
      <xdr:col>7</xdr:col>
      <xdr:colOff>31750</xdr:colOff>
      <xdr:row>41</xdr:row>
      <xdr:rowOff>106892</xdr:rowOff>
    </xdr:to>
    <xdr:sp macro="" textlink="">
      <xdr:nvSpPr>
        <xdr:cNvPr id="81" name="フローチャート: 判断 80"/>
        <xdr:cNvSpPr/>
      </xdr:nvSpPr>
      <xdr:spPr>
        <a:xfrm>
          <a:off x="1397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91669</xdr:rowOff>
    </xdr:from>
    <xdr:ext cx="762000" cy="259045"/>
    <xdr:sp macro="" textlink="">
      <xdr:nvSpPr>
        <xdr:cNvPr id="82" name="テキスト ボックス 81"/>
        <xdr:cNvSpPr txBox="1"/>
      </xdr:nvSpPr>
      <xdr:spPr>
        <a:xfrm>
          <a:off x="1066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88" name="楕円 87"/>
        <xdr:cNvSpPr/>
      </xdr:nvSpPr>
      <xdr:spPr>
        <a:xfrm>
          <a:off x="49022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148819</xdr:rowOff>
    </xdr:from>
    <xdr:ext cx="762000" cy="259045"/>
    <xdr:sp macro="" textlink="">
      <xdr:nvSpPr>
        <xdr:cNvPr id="89" name="財政力該当値テキスト"/>
        <xdr:cNvSpPr txBox="1"/>
      </xdr:nvSpPr>
      <xdr:spPr>
        <a:xfrm>
          <a:off x="5041900" y="700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156633</xdr:rowOff>
    </xdr:from>
    <xdr:to>
      <xdr:col>19</xdr:col>
      <xdr:colOff>184150</xdr:colOff>
      <xdr:row>41</xdr:row>
      <xdr:rowOff>86783</xdr:rowOff>
    </xdr:to>
    <xdr:sp macro="" textlink="">
      <xdr:nvSpPr>
        <xdr:cNvPr id="90" name="楕円 89"/>
        <xdr:cNvSpPr/>
      </xdr:nvSpPr>
      <xdr:spPr>
        <a:xfrm>
          <a:off x="4064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71560</xdr:rowOff>
    </xdr:from>
    <xdr:ext cx="736600" cy="259045"/>
    <xdr:sp macro="" textlink="">
      <xdr:nvSpPr>
        <xdr:cNvPr id="91" name="テキスト ボックス 90"/>
        <xdr:cNvSpPr txBox="1"/>
      </xdr:nvSpPr>
      <xdr:spPr>
        <a:xfrm>
          <a:off x="3733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136525</xdr:rowOff>
    </xdr:from>
    <xdr:to>
      <xdr:col>15</xdr:col>
      <xdr:colOff>133350</xdr:colOff>
      <xdr:row>41</xdr:row>
      <xdr:rowOff>66675</xdr:rowOff>
    </xdr:to>
    <xdr:sp macro="" textlink="">
      <xdr:nvSpPr>
        <xdr:cNvPr id="92" name="楕円 91"/>
        <xdr:cNvSpPr/>
      </xdr:nvSpPr>
      <xdr:spPr>
        <a:xfrm>
          <a:off x="3175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93" name="テキスト ボックス 92"/>
        <xdr:cNvSpPr txBox="1"/>
      </xdr:nvSpPr>
      <xdr:spPr>
        <a:xfrm>
          <a:off x="2844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136525</xdr:rowOff>
    </xdr:from>
    <xdr:to>
      <xdr:col>11</xdr:col>
      <xdr:colOff>82550</xdr:colOff>
      <xdr:row>41</xdr:row>
      <xdr:rowOff>66675</xdr:rowOff>
    </xdr:to>
    <xdr:sp macro="" textlink="">
      <xdr:nvSpPr>
        <xdr:cNvPr id="94" name="楕円 93"/>
        <xdr:cNvSpPr/>
      </xdr:nvSpPr>
      <xdr:spPr>
        <a:xfrm>
          <a:off x="2286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76852</xdr:rowOff>
    </xdr:from>
    <xdr:ext cx="762000" cy="259045"/>
    <xdr:sp macro="" textlink="">
      <xdr:nvSpPr>
        <xdr:cNvPr id="95" name="テキスト ボックス 94"/>
        <xdr:cNvSpPr txBox="1"/>
      </xdr:nvSpPr>
      <xdr:spPr>
        <a:xfrm>
          <a:off x="1955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96" name="楕円 95"/>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97" name="テキスト ボックス 96"/>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a:t>
          </a:r>
          <a:r>
            <a:rPr kumimoji="1" lang="en-US" altLang="ja-JP" sz="1300">
              <a:latin typeface="ＭＳ Ｐゴシック" panose="020B0600070205080204" pitchFamily="50" charset="-128"/>
              <a:ea typeface="ＭＳ Ｐゴシック" panose="020B0600070205080204" pitchFamily="50" charset="-128"/>
            </a:rPr>
            <a:t>92.3</a:t>
          </a:r>
          <a:r>
            <a:rPr kumimoji="1" lang="ja-JP" altLang="en-US" sz="1300">
              <a:latin typeface="ＭＳ Ｐゴシック" panose="020B0600070205080204" pitchFamily="50" charset="-128"/>
              <a:ea typeface="ＭＳ Ｐゴシック" panose="020B0600070205080204" pitchFamily="50" charset="-128"/>
            </a:rPr>
            <a:t>％であり、経常一般財源は市税収入が増加したものの、経常経費充当一般財源は公債費等が増加したことにより、前年度に比べ</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ポイント悪化した。</a:t>
          </a:r>
        </a:p>
        <a:p>
          <a:r>
            <a:rPr kumimoji="1" lang="ja-JP" altLang="en-US" sz="1300">
              <a:latin typeface="ＭＳ Ｐゴシック" panose="020B0600070205080204" pitchFamily="50" charset="-128"/>
              <a:ea typeface="ＭＳ Ｐゴシック" panose="020B0600070205080204" pitchFamily="50" charset="-128"/>
            </a:rPr>
            <a:t>　類似団体平均を下回ったものの、依然として高い水準で推移しており、財政の硬直化が進んでいるため、事務事業の見直しを更に進めるとともに、市税の徴収強化等による財源確保に努め、歳入歳出両面から改善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65</xdr:row>
      <xdr:rowOff>143002</xdr:rowOff>
    </xdr:to>
    <xdr:cxnSp macro="">
      <xdr:nvCxnSpPr>
        <xdr:cNvPr id="125" name="直線コネクタ 124"/>
        <xdr:cNvCxnSpPr/>
      </xdr:nvCxnSpPr>
      <xdr:spPr>
        <a:xfrm flipV="1">
          <a:off x="4953000" y="10109708"/>
          <a:ext cx="0" cy="11775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115079</xdr:rowOff>
    </xdr:from>
    <xdr:ext cx="762000" cy="259045"/>
    <xdr:sp macro="" textlink="">
      <xdr:nvSpPr>
        <xdr:cNvPr id="126" name="財政構造の弾力性最小値テキスト"/>
        <xdr:cNvSpPr txBox="1"/>
      </xdr:nvSpPr>
      <xdr:spPr>
        <a:xfrm>
          <a:off x="5041900" y="1125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143002</xdr:rowOff>
    </xdr:from>
    <xdr:to>
      <xdr:col>24</xdr:col>
      <xdr:colOff>12700</xdr:colOff>
      <xdr:row>65</xdr:row>
      <xdr:rowOff>143002</xdr:rowOff>
    </xdr:to>
    <xdr:cxnSp macro="">
      <xdr:nvCxnSpPr>
        <xdr:cNvPr id="127" name="直線コネクタ 126"/>
        <xdr:cNvCxnSpPr/>
      </xdr:nvCxnSpPr>
      <xdr:spPr>
        <a:xfrm>
          <a:off x="4864100" y="112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8"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9" name="直線コネクタ 128"/>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162814</xdr:rowOff>
    </xdr:from>
    <xdr:to>
      <xdr:col>23</xdr:col>
      <xdr:colOff>133350</xdr:colOff>
      <xdr:row>62</xdr:row>
      <xdr:rowOff>34798</xdr:rowOff>
    </xdr:to>
    <xdr:cxnSp macro="">
      <xdr:nvCxnSpPr>
        <xdr:cNvPr id="130" name="直線コネクタ 129"/>
        <xdr:cNvCxnSpPr/>
      </xdr:nvCxnSpPr>
      <xdr:spPr>
        <a:xfrm>
          <a:off x="4114800" y="10621264"/>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132351</xdr:rowOff>
    </xdr:from>
    <xdr:ext cx="762000" cy="259045"/>
    <xdr:sp macro="" textlink="">
      <xdr:nvSpPr>
        <xdr:cNvPr id="131" name="財政構造の弾力性平均値テキスト"/>
        <xdr:cNvSpPr txBox="1"/>
      </xdr:nvSpPr>
      <xdr:spPr>
        <a:xfrm>
          <a:off x="5041900" y="10590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160274</xdr:rowOff>
    </xdr:from>
    <xdr:to>
      <xdr:col>23</xdr:col>
      <xdr:colOff>184150</xdr:colOff>
      <xdr:row>62</xdr:row>
      <xdr:rowOff>90424</xdr:rowOff>
    </xdr:to>
    <xdr:sp macro="" textlink="">
      <xdr:nvSpPr>
        <xdr:cNvPr id="132" name="フローチャート: 判断 131"/>
        <xdr:cNvSpPr/>
      </xdr:nvSpPr>
      <xdr:spPr>
        <a:xfrm>
          <a:off x="4902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138684</xdr:rowOff>
    </xdr:from>
    <xdr:to>
      <xdr:col>19</xdr:col>
      <xdr:colOff>133350</xdr:colOff>
      <xdr:row>61</xdr:row>
      <xdr:rowOff>162814</xdr:rowOff>
    </xdr:to>
    <xdr:cxnSp macro="">
      <xdr:nvCxnSpPr>
        <xdr:cNvPr id="133" name="直線コネクタ 132"/>
        <xdr:cNvCxnSpPr/>
      </xdr:nvCxnSpPr>
      <xdr:spPr>
        <a:xfrm>
          <a:off x="3225800" y="1059713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126492</xdr:rowOff>
    </xdr:from>
    <xdr:to>
      <xdr:col>19</xdr:col>
      <xdr:colOff>184150</xdr:colOff>
      <xdr:row>62</xdr:row>
      <xdr:rowOff>56642</xdr:rowOff>
    </xdr:to>
    <xdr:sp macro="" textlink="">
      <xdr:nvSpPr>
        <xdr:cNvPr id="134" name="フローチャート: 判断 133"/>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41419</xdr:rowOff>
    </xdr:from>
    <xdr:ext cx="736600" cy="259045"/>
    <xdr:sp macro="" textlink="">
      <xdr:nvSpPr>
        <xdr:cNvPr id="135" name="テキスト ボックス 134"/>
        <xdr:cNvSpPr txBox="1"/>
      </xdr:nvSpPr>
      <xdr:spPr>
        <a:xfrm>
          <a:off x="3733800" y="10671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80772</xdr:rowOff>
    </xdr:from>
    <xdr:to>
      <xdr:col>15</xdr:col>
      <xdr:colOff>82550</xdr:colOff>
      <xdr:row>61</xdr:row>
      <xdr:rowOff>138684</xdr:rowOff>
    </xdr:to>
    <xdr:cxnSp macro="">
      <xdr:nvCxnSpPr>
        <xdr:cNvPr id="136" name="直線コネクタ 135"/>
        <xdr:cNvCxnSpPr/>
      </xdr:nvCxnSpPr>
      <xdr:spPr>
        <a:xfrm>
          <a:off x="2336800" y="1053922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131318</xdr:rowOff>
    </xdr:from>
    <xdr:to>
      <xdr:col>15</xdr:col>
      <xdr:colOff>133350</xdr:colOff>
      <xdr:row>62</xdr:row>
      <xdr:rowOff>61468</xdr:rowOff>
    </xdr:to>
    <xdr:sp macro="" textlink="">
      <xdr:nvSpPr>
        <xdr:cNvPr id="137" name="フローチャート: 判断 136"/>
        <xdr:cNvSpPr/>
      </xdr:nvSpPr>
      <xdr:spPr>
        <a:xfrm>
          <a:off x="3175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46245</xdr:rowOff>
    </xdr:from>
    <xdr:ext cx="762000" cy="259045"/>
    <xdr:sp macro="" textlink="">
      <xdr:nvSpPr>
        <xdr:cNvPr id="138" name="テキスト ボックス 137"/>
        <xdr:cNvSpPr txBox="1"/>
      </xdr:nvSpPr>
      <xdr:spPr>
        <a:xfrm>
          <a:off x="2844800" y="106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158242</xdr:rowOff>
    </xdr:from>
    <xdr:to>
      <xdr:col>11</xdr:col>
      <xdr:colOff>31750</xdr:colOff>
      <xdr:row>61</xdr:row>
      <xdr:rowOff>80772</xdr:rowOff>
    </xdr:to>
    <xdr:cxnSp macro="">
      <xdr:nvCxnSpPr>
        <xdr:cNvPr id="139" name="直線コネクタ 138"/>
        <xdr:cNvCxnSpPr/>
      </xdr:nvCxnSpPr>
      <xdr:spPr>
        <a:xfrm>
          <a:off x="1447800" y="10273792"/>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2811</xdr:rowOff>
    </xdr:from>
    <xdr:ext cx="762000" cy="259045"/>
    <xdr:sp macro="" textlink="">
      <xdr:nvSpPr>
        <xdr:cNvPr id="141" name="テキスト ボックス 140"/>
        <xdr:cNvSpPr txBox="1"/>
      </xdr:nvSpPr>
      <xdr:spPr>
        <a:xfrm>
          <a:off x="1955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133858</xdr:rowOff>
    </xdr:from>
    <xdr:to>
      <xdr:col>7</xdr:col>
      <xdr:colOff>31750</xdr:colOff>
      <xdr:row>61</xdr:row>
      <xdr:rowOff>64008</xdr:rowOff>
    </xdr:to>
    <xdr:sp macro="" textlink="">
      <xdr:nvSpPr>
        <xdr:cNvPr id="142" name="フローチャート: 判断 141"/>
        <xdr:cNvSpPr/>
      </xdr:nvSpPr>
      <xdr:spPr>
        <a:xfrm>
          <a:off x="1397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48785</xdr:rowOff>
    </xdr:from>
    <xdr:ext cx="762000" cy="259045"/>
    <xdr:sp macro="" textlink="">
      <xdr:nvSpPr>
        <xdr:cNvPr id="143" name="テキスト ボックス 142"/>
        <xdr:cNvSpPr txBox="1"/>
      </xdr:nvSpPr>
      <xdr:spPr>
        <a:xfrm>
          <a:off x="10668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155448</xdr:rowOff>
    </xdr:from>
    <xdr:to>
      <xdr:col>23</xdr:col>
      <xdr:colOff>184150</xdr:colOff>
      <xdr:row>62</xdr:row>
      <xdr:rowOff>85598</xdr:rowOff>
    </xdr:to>
    <xdr:sp macro="" textlink="">
      <xdr:nvSpPr>
        <xdr:cNvPr id="149" name="楕円 148"/>
        <xdr:cNvSpPr/>
      </xdr:nvSpPr>
      <xdr:spPr>
        <a:xfrm>
          <a:off x="49022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525</xdr:rowOff>
    </xdr:from>
    <xdr:ext cx="762000" cy="259045"/>
    <xdr:sp macro="" textlink="">
      <xdr:nvSpPr>
        <xdr:cNvPr id="150" name="財政構造の弾力性該当値テキスト"/>
        <xdr:cNvSpPr txBox="1"/>
      </xdr:nvSpPr>
      <xdr:spPr>
        <a:xfrm>
          <a:off x="5041900" y="10458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112014</xdr:rowOff>
    </xdr:from>
    <xdr:to>
      <xdr:col>19</xdr:col>
      <xdr:colOff>184150</xdr:colOff>
      <xdr:row>62</xdr:row>
      <xdr:rowOff>42164</xdr:rowOff>
    </xdr:to>
    <xdr:sp macro="" textlink="">
      <xdr:nvSpPr>
        <xdr:cNvPr id="151" name="楕円 150"/>
        <xdr:cNvSpPr/>
      </xdr:nvSpPr>
      <xdr:spPr>
        <a:xfrm>
          <a:off x="40640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52341</xdr:rowOff>
    </xdr:from>
    <xdr:ext cx="736600" cy="259045"/>
    <xdr:sp macro="" textlink="">
      <xdr:nvSpPr>
        <xdr:cNvPr id="152" name="テキスト ボックス 151"/>
        <xdr:cNvSpPr txBox="1"/>
      </xdr:nvSpPr>
      <xdr:spPr>
        <a:xfrm>
          <a:off x="3733800" y="10339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87884</xdr:rowOff>
    </xdr:from>
    <xdr:to>
      <xdr:col>15</xdr:col>
      <xdr:colOff>133350</xdr:colOff>
      <xdr:row>62</xdr:row>
      <xdr:rowOff>18034</xdr:rowOff>
    </xdr:to>
    <xdr:sp macro="" textlink="">
      <xdr:nvSpPr>
        <xdr:cNvPr id="153" name="楕円 152"/>
        <xdr:cNvSpPr/>
      </xdr:nvSpPr>
      <xdr:spPr>
        <a:xfrm>
          <a:off x="31750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28211</xdr:rowOff>
    </xdr:from>
    <xdr:ext cx="762000" cy="259045"/>
    <xdr:sp macro="" textlink="">
      <xdr:nvSpPr>
        <xdr:cNvPr id="154" name="テキスト ボックス 153"/>
        <xdr:cNvSpPr txBox="1"/>
      </xdr:nvSpPr>
      <xdr:spPr>
        <a:xfrm>
          <a:off x="2844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29972</xdr:rowOff>
    </xdr:from>
    <xdr:to>
      <xdr:col>11</xdr:col>
      <xdr:colOff>82550</xdr:colOff>
      <xdr:row>61</xdr:row>
      <xdr:rowOff>131572</xdr:rowOff>
    </xdr:to>
    <xdr:sp macro="" textlink="">
      <xdr:nvSpPr>
        <xdr:cNvPr id="155" name="楕円 154"/>
        <xdr:cNvSpPr/>
      </xdr:nvSpPr>
      <xdr:spPr>
        <a:xfrm>
          <a:off x="22860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141749</xdr:rowOff>
    </xdr:from>
    <xdr:ext cx="762000" cy="259045"/>
    <xdr:sp macro="" textlink="">
      <xdr:nvSpPr>
        <xdr:cNvPr id="156" name="テキスト ボックス 155"/>
        <xdr:cNvSpPr txBox="1"/>
      </xdr:nvSpPr>
      <xdr:spPr>
        <a:xfrm>
          <a:off x="1955800" y="10257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107442</xdr:rowOff>
    </xdr:from>
    <xdr:to>
      <xdr:col>7</xdr:col>
      <xdr:colOff>31750</xdr:colOff>
      <xdr:row>60</xdr:row>
      <xdr:rowOff>37592</xdr:rowOff>
    </xdr:to>
    <xdr:sp macro="" textlink="">
      <xdr:nvSpPr>
        <xdr:cNvPr id="157" name="楕円 156"/>
        <xdr:cNvSpPr/>
      </xdr:nvSpPr>
      <xdr:spPr>
        <a:xfrm>
          <a:off x="1397000" y="1022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47769</xdr:rowOff>
    </xdr:from>
    <xdr:ext cx="762000" cy="259045"/>
    <xdr:sp macro="" textlink="">
      <xdr:nvSpPr>
        <xdr:cNvPr id="158" name="テキスト ボックス 157"/>
        <xdr:cNvSpPr txBox="1"/>
      </xdr:nvSpPr>
      <xdr:spPr>
        <a:xfrm>
          <a:off x="1066800" y="999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[155,480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人口１人当たり人件費・物件費等決算額は</a:t>
          </a:r>
          <a:r>
            <a:rPr kumimoji="1" lang="en-US" altLang="ja-JP" sz="1300">
              <a:latin typeface="ＭＳ Ｐゴシック" panose="020B0600070205080204" pitchFamily="50" charset="-128"/>
              <a:ea typeface="ＭＳ Ｐゴシック" panose="020B0600070205080204" pitchFamily="50" charset="-128"/>
            </a:rPr>
            <a:t>155,480</a:t>
          </a:r>
          <a:r>
            <a:rPr kumimoji="1" lang="ja-JP" altLang="en-US" sz="1300">
              <a:latin typeface="ＭＳ Ｐゴシック" panose="020B0600070205080204" pitchFamily="50" charset="-128"/>
              <a:ea typeface="ＭＳ Ｐゴシック" panose="020B0600070205080204" pitchFamily="50" charset="-128"/>
            </a:rPr>
            <a:t>円で、職員数の増に伴う人件費の増加やネットワークのクラウド化に伴う電算処理委託料の増に伴う物件費の増加等により、前年度と比べると</a:t>
          </a:r>
          <a:r>
            <a:rPr kumimoji="1" lang="en-US" altLang="ja-JP" sz="1300">
              <a:latin typeface="ＭＳ Ｐゴシック" panose="020B0600070205080204" pitchFamily="50" charset="-128"/>
              <a:ea typeface="ＭＳ Ｐゴシック" panose="020B0600070205080204" pitchFamily="50" charset="-128"/>
            </a:rPr>
            <a:t>5,260</a:t>
          </a:r>
          <a:r>
            <a:rPr kumimoji="1" lang="ja-JP" altLang="en-US" sz="1300">
              <a:latin typeface="ＭＳ Ｐゴシック" panose="020B0600070205080204" pitchFamily="50" charset="-128"/>
              <a:ea typeface="ＭＳ Ｐゴシック" panose="020B0600070205080204" pitchFamily="50" charset="-128"/>
            </a:rPr>
            <a:t>円増加した。</a:t>
          </a:r>
        </a:p>
        <a:p>
          <a:r>
            <a:rPr kumimoji="1" lang="ja-JP" altLang="en-US" sz="1300">
              <a:latin typeface="ＭＳ Ｐゴシック" panose="020B0600070205080204" pitchFamily="50" charset="-128"/>
              <a:ea typeface="ＭＳ Ｐゴシック" panose="020B0600070205080204" pitchFamily="50" charset="-128"/>
            </a:rPr>
            <a:t>　また、ごみ処理業務や消防業務を一部事務組合で行っているため、これらを加味した場合、大幅に増加することとなる。人口１人当たりの金額が、類似団体平均を上回っている状況であり、引き続き抑制に努める必要があ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152842</xdr:rowOff>
    </xdr:from>
    <xdr:to>
      <xdr:col>23</xdr:col>
      <xdr:colOff>133350</xdr:colOff>
      <xdr:row>89</xdr:row>
      <xdr:rowOff>158127</xdr:rowOff>
    </xdr:to>
    <xdr:cxnSp macro="">
      <xdr:nvCxnSpPr>
        <xdr:cNvPr id="186" name="直線コネクタ 185"/>
        <xdr:cNvCxnSpPr/>
      </xdr:nvCxnSpPr>
      <xdr:spPr>
        <a:xfrm flipV="1">
          <a:off x="4953000" y="13868842"/>
          <a:ext cx="0" cy="1548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130204</xdr:rowOff>
    </xdr:from>
    <xdr:ext cx="762000" cy="259045"/>
    <xdr:sp macro="" textlink="">
      <xdr:nvSpPr>
        <xdr:cNvPr id="187" name="人件費・物件費等の状況最小値テキスト"/>
        <xdr:cNvSpPr txBox="1"/>
      </xdr:nvSpPr>
      <xdr:spPr>
        <a:xfrm>
          <a:off x="5041900" y="1538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158127</xdr:rowOff>
    </xdr:from>
    <xdr:to>
      <xdr:col>24</xdr:col>
      <xdr:colOff>12700</xdr:colOff>
      <xdr:row>89</xdr:row>
      <xdr:rowOff>158127</xdr:rowOff>
    </xdr:to>
    <xdr:cxnSp macro="">
      <xdr:nvCxnSpPr>
        <xdr:cNvPr id="188" name="直線コネクタ 187"/>
        <xdr:cNvCxnSpPr/>
      </xdr:nvCxnSpPr>
      <xdr:spPr>
        <a:xfrm>
          <a:off x="4864100" y="154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67769</xdr:rowOff>
    </xdr:from>
    <xdr:ext cx="762000" cy="259045"/>
    <xdr:sp macro="" textlink="">
      <xdr:nvSpPr>
        <xdr:cNvPr id="189" name="人件費・物件費等の状況最大値テキスト"/>
        <xdr:cNvSpPr txBox="1"/>
      </xdr:nvSpPr>
      <xdr:spPr>
        <a:xfrm>
          <a:off x="5041900" y="1361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152842</xdr:rowOff>
    </xdr:from>
    <xdr:to>
      <xdr:col>24</xdr:col>
      <xdr:colOff>12700</xdr:colOff>
      <xdr:row>80</xdr:row>
      <xdr:rowOff>152842</xdr:rowOff>
    </xdr:to>
    <xdr:cxnSp macro="">
      <xdr:nvCxnSpPr>
        <xdr:cNvPr id="190" name="直線コネクタ 189"/>
        <xdr:cNvCxnSpPr/>
      </xdr:nvCxnSpPr>
      <xdr:spPr>
        <a:xfrm>
          <a:off x="4864100" y="1386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135474</xdr:rowOff>
    </xdr:from>
    <xdr:to>
      <xdr:col>23</xdr:col>
      <xdr:colOff>133350</xdr:colOff>
      <xdr:row>84</xdr:row>
      <xdr:rowOff>14793</xdr:rowOff>
    </xdr:to>
    <xdr:cxnSp macro="">
      <xdr:nvCxnSpPr>
        <xdr:cNvPr id="191" name="直線コネクタ 190"/>
        <xdr:cNvCxnSpPr/>
      </xdr:nvCxnSpPr>
      <xdr:spPr>
        <a:xfrm>
          <a:off x="4114800" y="14365824"/>
          <a:ext cx="838200" cy="5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46262</xdr:rowOff>
    </xdr:from>
    <xdr:ext cx="762000" cy="259045"/>
    <xdr:sp macro="" textlink="">
      <xdr:nvSpPr>
        <xdr:cNvPr id="192" name="人件費・物件費等の状況平均値テキスト"/>
        <xdr:cNvSpPr txBox="1"/>
      </xdr:nvSpPr>
      <xdr:spPr>
        <a:xfrm>
          <a:off x="5041900" y="14105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29735</xdr:rowOff>
    </xdr:from>
    <xdr:to>
      <xdr:col>23</xdr:col>
      <xdr:colOff>184150</xdr:colOff>
      <xdr:row>83</xdr:row>
      <xdr:rowOff>131335</xdr:rowOff>
    </xdr:to>
    <xdr:sp macro="" textlink="">
      <xdr:nvSpPr>
        <xdr:cNvPr id="193" name="フローチャート: 判断 192"/>
        <xdr:cNvSpPr/>
      </xdr:nvSpPr>
      <xdr:spPr>
        <a:xfrm>
          <a:off x="4902200" y="1426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135474</xdr:rowOff>
    </xdr:from>
    <xdr:to>
      <xdr:col>19</xdr:col>
      <xdr:colOff>133350</xdr:colOff>
      <xdr:row>84</xdr:row>
      <xdr:rowOff>11984</xdr:rowOff>
    </xdr:to>
    <xdr:cxnSp macro="">
      <xdr:nvCxnSpPr>
        <xdr:cNvPr id="194" name="直線コネクタ 193"/>
        <xdr:cNvCxnSpPr/>
      </xdr:nvCxnSpPr>
      <xdr:spPr>
        <a:xfrm flipV="1">
          <a:off x="3225800" y="14365824"/>
          <a:ext cx="889000" cy="4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150357</xdr:rowOff>
    </xdr:from>
    <xdr:to>
      <xdr:col>19</xdr:col>
      <xdr:colOff>184150</xdr:colOff>
      <xdr:row>83</xdr:row>
      <xdr:rowOff>80507</xdr:rowOff>
    </xdr:to>
    <xdr:sp macro="" textlink="">
      <xdr:nvSpPr>
        <xdr:cNvPr id="195" name="フローチャート: 判断 194"/>
        <xdr:cNvSpPr/>
      </xdr:nvSpPr>
      <xdr:spPr>
        <a:xfrm>
          <a:off x="4064000" y="1420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90684</xdr:rowOff>
    </xdr:from>
    <xdr:ext cx="736600" cy="259045"/>
    <xdr:sp macro="" textlink="">
      <xdr:nvSpPr>
        <xdr:cNvPr id="196" name="テキスト ボックス 195"/>
        <xdr:cNvSpPr txBox="1"/>
      </xdr:nvSpPr>
      <xdr:spPr>
        <a:xfrm>
          <a:off x="3733800" y="13978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11984</xdr:rowOff>
    </xdr:from>
    <xdr:to>
      <xdr:col>15</xdr:col>
      <xdr:colOff>82550</xdr:colOff>
      <xdr:row>84</xdr:row>
      <xdr:rowOff>14976</xdr:rowOff>
    </xdr:to>
    <xdr:cxnSp macro="">
      <xdr:nvCxnSpPr>
        <xdr:cNvPr id="197" name="直線コネクタ 196"/>
        <xdr:cNvCxnSpPr/>
      </xdr:nvCxnSpPr>
      <xdr:spPr>
        <a:xfrm flipV="1">
          <a:off x="2336800" y="14413784"/>
          <a:ext cx="889000" cy="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4166</xdr:rowOff>
    </xdr:from>
    <xdr:to>
      <xdr:col>15</xdr:col>
      <xdr:colOff>133350</xdr:colOff>
      <xdr:row>83</xdr:row>
      <xdr:rowOff>105766</xdr:rowOff>
    </xdr:to>
    <xdr:sp macro="" textlink="">
      <xdr:nvSpPr>
        <xdr:cNvPr id="198" name="フローチャート: 判断 197"/>
        <xdr:cNvSpPr/>
      </xdr:nvSpPr>
      <xdr:spPr>
        <a:xfrm>
          <a:off x="3175000" y="1423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115943</xdr:rowOff>
    </xdr:from>
    <xdr:ext cx="762000" cy="259045"/>
    <xdr:sp macro="" textlink="">
      <xdr:nvSpPr>
        <xdr:cNvPr id="199" name="テキスト ボックス 198"/>
        <xdr:cNvSpPr txBox="1"/>
      </xdr:nvSpPr>
      <xdr:spPr>
        <a:xfrm>
          <a:off x="2844800" y="1400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143194</xdr:rowOff>
    </xdr:from>
    <xdr:to>
      <xdr:col>11</xdr:col>
      <xdr:colOff>31750</xdr:colOff>
      <xdr:row>84</xdr:row>
      <xdr:rowOff>14976</xdr:rowOff>
    </xdr:to>
    <xdr:cxnSp macro="">
      <xdr:nvCxnSpPr>
        <xdr:cNvPr id="200" name="直線コネクタ 199"/>
        <xdr:cNvCxnSpPr/>
      </xdr:nvCxnSpPr>
      <xdr:spPr>
        <a:xfrm>
          <a:off x="1447800" y="14373544"/>
          <a:ext cx="889000" cy="4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140675</xdr:rowOff>
    </xdr:from>
    <xdr:to>
      <xdr:col>11</xdr:col>
      <xdr:colOff>82550</xdr:colOff>
      <xdr:row>83</xdr:row>
      <xdr:rowOff>70825</xdr:rowOff>
    </xdr:to>
    <xdr:sp macro="" textlink="">
      <xdr:nvSpPr>
        <xdr:cNvPr id="201" name="フローチャート: 判断 200"/>
        <xdr:cNvSpPr/>
      </xdr:nvSpPr>
      <xdr:spPr>
        <a:xfrm>
          <a:off x="2286000" y="1419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81002</xdr:rowOff>
    </xdr:from>
    <xdr:ext cx="762000" cy="259045"/>
    <xdr:sp macro="" textlink="">
      <xdr:nvSpPr>
        <xdr:cNvPr id="202" name="テキスト ボックス 201"/>
        <xdr:cNvSpPr txBox="1"/>
      </xdr:nvSpPr>
      <xdr:spPr>
        <a:xfrm>
          <a:off x="1955800" y="13968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3635</xdr:rowOff>
    </xdr:from>
    <xdr:to>
      <xdr:col>7</xdr:col>
      <xdr:colOff>31750</xdr:colOff>
      <xdr:row>83</xdr:row>
      <xdr:rowOff>105235</xdr:rowOff>
    </xdr:to>
    <xdr:sp macro="" textlink="">
      <xdr:nvSpPr>
        <xdr:cNvPr id="203" name="フローチャート: 判断 202"/>
        <xdr:cNvSpPr/>
      </xdr:nvSpPr>
      <xdr:spPr>
        <a:xfrm>
          <a:off x="1397000" y="142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115412</xdr:rowOff>
    </xdr:from>
    <xdr:ext cx="762000" cy="259045"/>
    <xdr:sp macro="" textlink="">
      <xdr:nvSpPr>
        <xdr:cNvPr id="204" name="テキスト ボックス 203"/>
        <xdr:cNvSpPr txBox="1"/>
      </xdr:nvSpPr>
      <xdr:spPr>
        <a:xfrm>
          <a:off x="1066800" y="140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135443</xdr:rowOff>
    </xdr:from>
    <xdr:to>
      <xdr:col>23</xdr:col>
      <xdr:colOff>184150</xdr:colOff>
      <xdr:row>84</xdr:row>
      <xdr:rowOff>65593</xdr:rowOff>
    </xdr:to>
    <xdr:sp macro="" textlink="">
      <xdr:nvSpPr>
        <xdr:cNvPr id="210" name="楕円 209"/>
        <xdr:cNvSpPr/>
      </xdr:nvSpPr>
      <xdr:spPr>
        <a:xfrm>
          <a:off x="4902200" y="1436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107520</xdr:rowOff>
    </xdr:from>
    <xdr:ext cx="762000" cy="259045"/>
    <xdr:sp macro="" textlink="">
      <xdr:nvSpPr>
        <xdr:cNvPr id="211" name="人件費・物件費等の状況該当値テキスト"/>
        <xdr:cNvSpPr txBox="1"/>
      </xdr:nvSpPr>
      <xdr:spPr>
        <a:xfrm>
          <a:off x="5041900" y="1433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84674</xdr:rowOff>
    </xdr:from>
    <xdr:to>
      <xdr:col>19</xdr:col>
      <xdr:colOff>184150</xdr:colOff>
      <xdr:row>84</xdr:row>
      <xdr:rowOff>14824</xdr:rowOff>
    </xdr:to>
    <xdr:sp macro="" textlink="">
      <xdr:nvSpPr>
        <xdr:cNvPr id="212" name="楕円 211"/>
        <xdr:cNvSpPr/>
      </xdr:nvSpPr>
      <xdr:spPr>
        <a:xfrm>
          <a:off x="4064000" y="1431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171051</xdr:rowOff>
    </xdr:from>
    <xdr:ext cx="736600" cy="259045"/>
    <xdr:sp macro="" textlink="">
      <xdr:nvSpPr>
        <xdr:cNvPr id="213" name="テキスト ボックス 212"/>
        <xdr:cNvSpPr txBox="1"/>
      </xdr:nvSpPr>
      <xdr:spPr>
        <a:xfrm>
          <a:off x="3733800" y="14401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132634</xdr:rowOff>
    </xdr:from>
    <xdr:to>
      <xdr:col>15</xdr:col>
      <xdr:colOff>133350</xdr:colOff>
      <xdr:row>84</xdr:row>
      <xdr:rowOff>62784</xdr:rowOff>
    </xdr:to>
    <xdr:sp macro="" textlink="">
      <xdr:nvSpPr>
        <xdr:cNvPr id="214" name="楕円 213"/>
        <xdr:cNvSpPr/>
      </xdr:nvSpPr>
      <xdr:spPr>
        <a:xfrm>
          <a:off x="3175000" y="1436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47561</xdr:rowOff>
    </xdr:from>
    <xdr:ext cx="762000" cy="259045"/>
    <xdr:sp macro="" textlink="">
      <xdr:nvSpPr>
        <xdr:cNvPr id="215" name="テキスト ボックス 214"/>
        <xdr:cNvSpPr txBox="1"/>
      </xdr:nvSpPr>
      <xdr:spPr>
        <a:xfrm>
          <a:off x="2844800" y="1444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135626</xdr:rowOff>
    </xdr:from>
    <xdr:to>
      <xdr:col>11</xdr:col>
      <xdr:colOff>82550</xdr:colOff>
      <xdr:row>84</xdr:row>
      <xdr:rowOff>65776</xdr:rowOff>
    </xdr:to>
    <xdr:sp macro="" textlink="">
      <xdr:nvSpPr>
        <xdr:cNvPr id="216" name="楕円 215"/>
        <xdr:cNvSpPr/>
      </xdr:nvSpPr>
      <xdr:spPr>
        <a:xfrm>
          <a:off x="2286000" y="1436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50553</xdr:rowOff>
    </xdr:from>
    <xdr:ext cx="762000" cy="259045"/>
    <xdr:sp macro="" textlink="">
      <xdr:nvSpPr>
        <xdr:cNvPr id="217" name="テキスト ボックス 216"/>
        <xdr:cNvSpPr txBox="1"/>
      </xdr:nvSpPr>
      <xdr:spPr>
        <a:xfrm>
          <a:off x="1955800" y="1445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92394</xdr:rowOff>
    </xdr:from>
    <xdr:to>
      <xdr:col>7</xdr:col>
      <xdr:colOff>31750</xdr:colOff>
      <xdr:row>84</xdr:row>
      <xdr:rowOff>22544</xdr:rowOff>
    </xdr:to>
    <xdr:sp macro="" textlink="">
      <xdr:nvSpPr>
        <xdr:cNvPr id="218" name="楕円 217"/>
        <xdr:cNvSpPr/>
      </xdr:nvSpPr>
      <xdr:spPr>
        <a:xfrm>
          <a:off x="1397000" y="1432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7321</xdr:rowOff>
    </xdr:from>
    <xdr:ext cx="762000" cy="259045"/>
    <xdr:sp macro="" textlink="">
      <xdr:nvSpPr>
        <xdr:cNvPr id="219" name="テキスト ボックス 218"/>
        <xdr:cNvSpPr txBox="1"/>
      </xdr:nvSpPr>
      <xdr:spPr>
        <a:xfrm>
          <a:off x="1066800" y="1440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ラスパイレス指数は前年度から増加し</a:t>
          </a:r>
          <a:r>
            <a:rPr kumimoji="1" lang="en-US" altLang="ja-JP" sz="1300">
              <a:latin typeface="ＭＳ Ｐゴシック" panose="020B0600070205080204" pitchFamily="50" charset="-128"/>
              <a:ea typeface="ＭＳ Ｐゴシック" panose="020B0600070205080204" pitchFamily="50" charset="-128"/>
            </a:rPr>
            <a:t>99.9</a:t>
          </a:r>
          <a:r>
            <a:rPr kumimoji="1" lang="ja-JP" altLang="en-US" sz="1300">
              <a:latin typeface="ＭＳ Ｐゴシック" panose="020B0600070205080204" pitchFamily="50" charset="-128"/>
              <a:ea typeface="ＭＳ Ｐゴシック" panose="020B0600070205080204" pitchFamily="50" charset="-128"/>
            </a:rPr>
            <a:t>となり、類似団体平均と比較して</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ポイント高い数値となっている。</a:t>
          </a:r>
        </a:p>
        <a:p>
          <a:r>
            <a:rPr kumimoji="1" lang="ja-JP" altLang="en-US" sz="1300">
              <a:latin typeface="ＭＳ Ｐゴシック" panose="020B0600070205080204" pitchFamily="50" charset="-128"/>
              <a:ea typeface="ＭＳ Ｐゴシック" panose="020B0600070205080204" pitchFamily="50" charset="-128"/>
            </a:rPr>
            <a:t>　増加傾向の要因は、経験年数階層別の職員分布の変動によるものであるが、人件費の増加は、財政の硬直化を招く要因となるため、引き続き給与水準の適正化に努める。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90</xdr:row>
      <xdr:rowOff>122464</xdr:rowOff>
    </xdr:to>
    <xdr:cxnSp macro="">
      <xdr:nvCxnSpPr>
        <xdr:cNvPr id="250" name="直線コネクタ 249"/>
        <xdr:cNvCxnSpPr/>
      </xdr:nvCxnSpPr>
      <xdr:spPr>
        <a:xfrm flipV="1">
          <a:off x="17018000" y="13932807"/>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1"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2" name="直線コネクタ 251"/>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3" name="給与水準   （国との比較）最大値テキスト"/>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54" name="直線コネクタ 253"/>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136979</xdr:rowOff>
    </xdr:from>
    <xdr:to>
      <xdr:col>81</xdr:col>
      <xdr:colOff>44450</xdr:colOff>
      <xdr:row>88</xdr:row>
      <xdr:rowOff>17236</xdr:rowOff>
    </xdr:to>
    <xdr:cxnSp macro="">
      <xdr:nvCxnSpPr>
        <xdr:cNvPr id="255" name="直線コネクタ 254"/>
        <xdr:cNvCxnSpPr/>
      </xdr:nvCxnSpPr>
      <xdr:spPr>
        <a:xfrm>
          <a:off x="16179800" y="15053129"/>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6"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7" name="フローチャート: 判断 256"/>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119743</xdr:rowOff>
    </xdr:from>
    <xdr:to>
      <xdr:col>77</xdr:col>
      <xdr:colOff>44450</xdr:colOff>
      <xdr:row>87</xdr:row>
      <xdr:rowOff>136979</xdr:rowOff>
    </xdr:to>
    <xdr:cxnSp macro="">
      <xdr:nvCxnSpPr>
        <xdr:cNvPr id="258" name="直線コネクタ 257"/>
        <xdr:cNvCxnSpPr/>
      </xdr:nvCxnSpPr>
      <xdr:spPr>
        <a:xfrm>
          <a:off x="15290800" y="1503589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59" name="フローチャート: 判断 258"/>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0" name="テキスト ボックス 259"/>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119743</xdr:rowOff>
    </xdr:from>
    <xdr:to>
      <xdr:col>72</xdr:col>
      <xdr:colOff>203200</xdr:colOff>
      <xdr:row>87</xdr:row>
      <xdr:rowOff>136979</xdr:rowOff>
    </xdr:to>
    <xdr:cxnSp macro="">
      <xdr:nvCxnSpPr>
        <xdr:cNvPr id="261" name="直線コネクタ 260"/>
        <xdr:cNvCxnSpPr/>
      </xdr:nvCxnSpPr>
      <xdr:spPr>
        <a:xfrm flipV="1">
          <a:off x="14401800" y="1503589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2" name="フローチャート: 判断 261"/>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3" name="テキスト ボックス 262"/>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85271</xdr:rowOff>
    </xdr:from>
    <xdr:to>
      <xdr:col>68</xdr:col>
      <xdr:colOff>152400</xdr:colOff>
      <xdr:row>87</xdr:row>
      <xdr:rowOff>136979</xdr:rowOff>
    </xdr:to>
    <xdr:cxnSp macro="">
      <xdr:nvCxnSpPr>
        <xdr:cNvPr id="264" name="直線コネクタ 263"/>
        <xdr:cNvCxnSpPr/>
      </xdr:nvCxnSpPr>
      <xdr:spPr>
        <a:xfrm>
          <a:off x="13512800" y="1500142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5" name="フローチャート: 判断 264"/>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6" name="テキスト ボックス 265"/>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68" name="テキスト ボックス 267"/>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137886</xdr:rowOff>
    </xdr:from>
    <xdr:to>
      <xdr:col>81</xdr:col>
      <xdr:colOff>95250</xdr:colOff>
      <xdr:row>88</xdr:row>
      <xdr:rowOff>68036</xdr:rowOff>
    </xdr:to>
    <xdr:sp macro="" textlink="">
      <xdr:nvSpPr>
        <xdr:cNvPr id="274" name="楕円 273"/>
        <xdr:cNvSpPr/>
      </xdr:nvSpPr>
      <xdr:spPr>
        <a:xfrm>
          <a:off x="169672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109963</xdr:rowOff>
    </xdr:from>
    <xdr:ext cx="762000" cy="259045"/>
    <xdr:sp macro="" textlink="">
      <xdr:nvSpPr>
        <xdr:cNvPr id="275" name="給与水準   （国との比較）該当値テキスト"/>
        <xdr:cNvSpPr txBox="1"/>
      </xdr:nvSpPr>
      <xdr:spPr>
        <a:xfrm>
          <a:off x="17106900" y="1502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86179</xdr:rowOff>
    </xdr:from>
    <xdr:to>
      <xdr:col>77</xdr:col>
      <xdr:colOff>95250</xdr:colOff>
      <xdr:row>88</xdr:row>
      <xdr:rowOff>16329</xdr:rowOff>
    </xdr:to>
    <xdr:sp macro="" textlink="">
      <xdr:nvSpPr>
        <xdr:cNvPr id="276" name="楕円 275"/>
        <xdr:cNvSpPr/>
      </xdr:nvSpPr>
      <xdr:spPr>
        <a:xfrm>
          <a:off x="16129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1106</xdr:rowOff>
    </xdr:from>
    <xdr:ext cx="736600" cy="259045"/>
    <xdr:sp macro="" textlink="">
      <xdr:nvSpPr>
        <xdr:cNvPr id="277" name="テキスト ボックス 276"/>
        <xdr:cNvSpPr txBox="1"/>
      </xdr:nvSpPr>
      <xdr:spPr>
        <a:xfrm>
          <a:off x="15798800" y="15088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68943</xdr:rowOff>
    </xdr:from>
    <xdr:to>
      <xdr:col>73</xdr:col>
      <xdr:colOff>44450</xdr:colOff>
      <xdr:row>87</xdr:row>
      <xdr:rowOff>170543</xdr:rowOff>
    </xdr:to>
    <xdr:sp macro="" textlink="">
      <xdr:nvSpPr>
        <xdr:cNvPr id="278" name="楕円 277"/>
        <xdr:cNvSpPr/>
      </xdr:nvSpPr>
      <xdr:spPr>
        <a:xfrm>
          <a:off x="15240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155320</xdr:rowOff>
    </xdr:from>
    <xdr:ext cx="762000" cy="259045"/>
    <xdr:sp macro="" textlink="">
      <xdr:nvSpPr>
        <xdr:cNvPr id="279" name="テキスト ボックス 278"/>
        <xdr:cNvSpPr txBox="1"/>
      </xdr:nvSpPr>
      <xdr:spPr>
        <a:xfrm>
          <a:off x="14909800" y="1507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86179</xdr:rowOff>
    </xdr:from>
    <xdr:to>
      <xdr:col>68</xdr:col>
      <xdr:colOff>203200</xdr:colOff>
      <xdr:row>88</xdr:row>
      <xdr:rowOff>16329</xdr:rowOff>
    </xdr:to>
    <xdr:sp macro="" textlink="">
      <xdr:nvSpPr>
        <xdr:cNvPr id="280" name="楕円 279"/>
        <xdr:cNvSpPr/>
      </xdr:nvSpPr>
      <xdr:spPr>
        <a:xfrm>
          <a:off x="14351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1106</xdr:rowOff>
    </xdr:from>
    <xdr:ext cx="762000" cy="259045"/>
    <xdr:sp macro="" textlink="">
      <xdr:nvSpPr>
        <xdr:cNvPr id="281" name="テキスト ボックス 280"/>
        <xdr:cNvSpPr txBox="1"/>
      </xdr:nvSpPr>
      <xdr:spPr>
        <a:xfrm>
          <a:off x="14020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34471</xdr:rowOff>
    </xdr:from>
    <xdr:to>
      <xdr:col>64</xdr:col>
      <xdr:colOff>152400</xdr:colOff>
      <xdr:row>87</xdr:row>
      <xdr:rowOff>136071</xdr:rowOff>
    </xdr:to>
    <xdr:sp macro="" textlink="">
      <xdr:nvSpPr>
        <xdr:cNvPr id="282" name="楕円 281"/>
        <xdr:cNvSpPr/>
      </xdr:nvSpPr>
      <xdr:spPr>
        <a:xfrm>
          <a:off x="13462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120848</xdr:rowOff>
    </xdr:from>
    <xdr:ext cx="762000" cy="259045"/>
    <xdr:sp macro="" textlink="">
      <xdr:nvSpPr>
        <xdr:cNvPr id="283" name="テキスト ボックス 282"/>
        <xdr:cNvSpPr txBox="1"/>
      </xdr:nvSpPr>
      <xdr:spPr>
        <a:xfrm>
          <a:off x="13131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人口千人当たりの職員数は</a:t>
          </a:r>
          <a:r>
            <a:rPr kumimoji="1" lang="en-US" altLang="ja-JP" sz="1300">
              <a:latin typeface="ＭＳ Ｐゴシック" panose="020B0600070205080204" pitchFamily="50" charset="-128"/>
              <a:ea typeface="ＭＳ Ｐゴシック" panose="020B0600070205080204" pitchFamily="50" charset="-128"/>
            </a:rPr>
            <a:t>9.66</a:t>
          </a:r>
          <a:r>
            <a:rPr kumimoji="1" lang="ja-JP" altLang="en-US" sz="1300">
              <a:latin typeface="ＭＳ Ｐゴシック" panose="020B0600070205080204" pitchFamily="50" charset="-128"/>
              <a:ea typeface="ＭＳ Ｐゴシック" panose="020B0600070205080204" pitchFamily="50" charset="-128"/>
            </a:rPr>
            <a:t>人で、職員数と住民基本台帳人口の減少に伴い前年度と比較して</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人減少し、類似団体平均を</a:t>
          </a:r>
          <a:r>
            <a:rPr kumimoji="1" lang="en-US" altLang="ja-JP" sz="1300">
              <a:latin typeface="ＭＳ Ｐゴシック" panose="020B0600070205080204" pitchFamily="50" charset="-128"/>
              <a:ea typeface="ＭＳ Ｐゴシック" panose="020B0600070205080204" pitchFamily="50" charset="-128"/>
            </a:rPr>
            <a:t>1.36</a:t>
          </a:r>
          <a:r>
            <a:rPr kumimoji="1" lang="ja-JP" altLang="en-US" sz="1300">
              <a:latin typeface="ＭＳ Ｐゴシック" panose="020B0600070205080204" pitchFamily="50" charset="-128"/>
              <a:ea typeface="ＭＳ Ｐゴシック" panose="020B0600070205080204" pitchFamily="50" charset="-128"/>
            </a:rPr>
            <a:t>人上回る職員数となった。</a:t>
          </a:r>
        </a:p>
        <a:p>
          <a:r>
            <a:rPr kumimoji="1" lang="ja-JP" altLang="en-US" sz="1300">
              <a:latin typeface="ＭＳ Ｐゴシック" panose="020B0600070205080204" pitchFamily="50" charset="-128"/>
              <a:ea typeface="ＭＳ Ｐゴシック" panose="020B0600070205080204" pitchFamily="50" charset="-128"/>
            </a:rPr>
            <a:t>　また、ごみ処理業務や消防業務を一部事務組合で行っているため、これらを加味した場合、更に大幅に高くなることになる。</a:t>
          </a:r>
        </a:p>
        <a:p>
          <a:r>
            <a:rPr kumimoji="1" lang="ja-JP" altLang="en-US" sz="1300">
              <a:latin typeface="ＭＳ Ｐゴシック" panose="020B0600070205080204" pitchFamily="50" charset="-128"/>
              <a:ea typeface="ＭＳ Ｐゴシック" panose="020B0600070205080204" pitchFamily="50" charset="-128"/>
            </a:rPr>
            <a:t>　今後は、民間でも実施可能な業務の更なる検討や事務事業の抜本的な見直しを行い、職員数の適正化に努める。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133894</xdr:rowOff>
    </xdr:from>
    <xdr:to>
      <xdr:col>81</xdr:col>
      <xdr:colOff>44450</xdr:colOff>
      <xdr:row>68</xdr:row>
      <xdr:rowOff>53340</xdr:rowOff>
    </xdr:to>
    <xdr:cxnSp macro="">
      <xdr:nvCxnSpPr>
        <xdr:cNvPr id="315" name="直線コネクタ 314"/>
        <xdr:cNvCxnSpPr/>
      </xdr:nvCxnSpPr>
      <xdr:spPr>
        <a:xfrm flipV="1">
          <a:off x="17018000" y="10077994"/>
          <a:ext cx="0" cy="1633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25417</xdr:rowOff>
    </xdr:from>
    <xdr:ext cx="762000" cy="259045"/>
    <xdr:sp macro="" textlink="">
      <xdr:nvSpPr>
        <xdr:cNvPr id="316" name="定員管理の状況最小値テキスト"/>
        <xdr:cNvSpPr txBox="1"/>
      </xdr:nvSpPr>
      <xdr:spPr>
        <a:xfrm>
          <a:off x="17106900" y="1168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53340</xdr:rowOff>
    </xdr:from>
    <xdr:to>
      <xdr:col>81</xdr:col>
      <xdr:colOff>133350</xdr:colOff>
      <xdr:row>68</xdr:row>
      <xdr:rowOff>53340</xdr:rowOff>
    </xdr:to>
    <xdr:cxnSp macro="">
      <xdr:nvCxnSpPr>
        <xdr:cNvPr id="317" name="直線コネクタ 316"/>
        <xdr:cNvCxnSpPr/>
      </xdr:nvCxnSpPr>
      <xdr:spPr>
        <a:xfrm>
          <a:off x="16929100" y="1171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48821</xdr:rowOff>
    </xdr:from>
    <xdr:ext cx="762000" cy="259045"/>
    <xdr:sp macro="" textlink="">
      <xdr:nvSpPr>
        <xdr:cNvPr id="318" name="定員管理の状況最大値テキスト"/>
        <xdr:cNvSpPr txBox="1"/>
      </xdr:nvSpPr>
      <xdr:spPr>
        <a:xfrm>
          <a:off x="17106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133894</xdr:rowOff>
    </xdr:from>
    <xdr:to>
      <xdr:col>81</xdr:col>
      <xdr:colOff>133350</xdr:colOff>
      <xdr:row>58</xdr:row>
      <xdr:rowOff>133894</xdr:rowOff>
    </xdr:to>
    <xdr:cxnSp macro="">
      <xdr:nvCxnSpPr>
        <xdr:cNvPr id="319" name="直線コネクタ 318"/>
        <xdr:cNvCxnSpPr/>
      </xdr:nvCxnSpPr>
      <xdr:spPr>
        <a:xfrm>
          <a:off x="16929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107406</xdr:rowOff>
    </xdr:from>
    <xdr:to>
      <xdr:col>81</xdr:col>
      <xdr:colOff>44450</xdr:colOff>
      <xdr:row>63</xdr:row>
      <xdr:rowOff>109129</xdr:rowOff>
    </xdr:to>
    <xdr:cxnSp macro="">
      <xdr:nvCxnSpPr>
        <xdr:cNvPr id="320" name="直線コネクタ 319"/>
        <xdr:cNvCxnSpPr/>
      </xdr:nvCxnSpPr>
      <xdr:spPr>
        <a:xfrm flipV="1">
          <a:off x="16179800" y="10908756"/>
          <a:ext cx="8382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10177</xdr:rowOff>
    </xdr:from>
    <xdr:ext cx="762000" cy="259045"/>
    <xdr:sp macro="" textlink="">
      <xdr:nvSpPr>
        <xdr:cNvPr id="321" name="定員管理の状況平均値テキスト"/>
        <xdr:cNvSpPr txBox="1"/>
      </xdr:nvSpPr>
      <xdr:spPr>
        <a:xfrm>
          <a:off x="17106900" y="1046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165100</xdr:rowOff>
    </xdr:from>
    <xdr:to>
      <xdr:col>81</xdr:col>
      <xdr:colOff>95250</xdr:colOff>
      <xdr:row>62</xdr:row>
      <xdr:rowOff>95250</xdr:rowOff>
    </xdr:to>
    <xdr:sp macro="" textlink="">
      <xdr:nvSpPr>
        <xdr:cNvPr id="322" name="フローチャート: 判断 321"/>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72934</xdr:rowOff>
    </xdr:from>
    <xdr:to>
      <xdr:col>77</xdr:col>
      <xdr:colOff>44450</xdr:colOff>
      <xdr:row>63</xdr:row>
      <xdr:rowOff>109129</xdr:rowOff>
    </xdr:to>
    <xdr:cxnSp macro="">
      <xdr:nvCxnSpPr>
        <xdr:cNvPr id="323" name="直線コネクタ 322"/>
        <xdr:cNvCxnSpPr/>
      </xdr:nvCxnSpPr>
      <xdr:spPr>
        <a:xfrm>
          <a:off x="15290800" y="10874284"/>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24" name="フローチャート: 判断 323"/>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67508</xdr:rowOff>
    </xdr:from>
    <xdr:ext cx="736600" cy="259045"/>
    <xdr:sp macro="" textlink="">
      <xdr:nvSpPr>
        <xdr:cNvPr id="325" name="テキスト ボックス 324"/>
        <xdr:cNvSpPr txBox="1"/>
      </xdr:nvSpPr>
      <xdr:spPr>
        <a:xfrm>
          <a:off x="15798800" y="10354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72934</xdr:rowOff>
    </xdr:from>
    <xdr:to>
      <xdr:col>72</xdr:col>
      <xdr:colOff>203200</xdr:colOff>
      <xdr:row>63</xdr:row>
      <xdr:rowOff>103959</xdr:rowOff>
    </xdr:to>
    <xdr:cxnSp macro="">
      <xdr:nvCxnSpPr>
        <xdr:cNvPr id="326" name="直線コネクタ 325"/>
        <xdr:cNvCxnSpPr/>
      </xdr:nvCxnSpPr>
      <xdr:spPr>
        <a:xfrm flipV="1">
          <a:off x="14401800" y="1087428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7" name="フローチャート: 判断 326"/>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58890</xdr:rowOff>
    </xdr:from>
    <xdr:ext cx="762000" cy="259045"/>
    <xdr:sp macro="" textlink="">
      <xdr:nvSpPr>
        <xdr:cNvPr id="328" name="テキスト ボックス 327"/>
        <xdr:cNvSpPr txBox="1"/>
      </xdr:nvSpPr>
      <xdr:spPr>
        <a:xfrm>
          <a:off x="14909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76381</xdr:rowOff>
    </xdr:from>
    <xdr:to>
      <xdr:col>68</xdr:col>
      <xdr:colOff>152400</xdr:colOff>
      <xdr:row>63</xdr:row>
      <xdr:rowOff>103959</xdr:rowOff>
    </xdr:to>
    <xdr:cxnSp macro="">
      <xdr:nvCxnSpPr>
        <xdr:cNvPr id="329" name="直線コネクタ 328"/>
        <xdr:cNvCxnSpPr/>
      </xdr:nvCxnSpPr>
      <xdr:spPr>
        <a:xfrm>
          <a:off x="13512800" y="10877731"/>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30" name="フローチャート: 判断 329"/>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58890</xdr:rowOff>
    </xdr:from>
    <xdr:ext cx="762000" cy="259045"/>
    <xdr:sp macro="" textlink="">
      <xdr:nvSpPr>
        <xdr:cNvPr id="331" name="テキスト ボックス 330"/>
        <xdr:cNvSpPr txBox="1"/>
      </xdr:nvSpPr>
      <xdr:spPr>
        <a:xfrm>
          <a:off x="14020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149588</xdr:rowOff>
    </xdr:from>
    <xdr:to>
      <xdr:col>64</xdr:col>
      <xdr:colOff>152400</xdr:colOff>
      <xdr:row>62</xdr:row>
      <xdr:rowOff>79738</xdr:rowOff>
    </xdr:to>
    <xdr:sp macro="" textlink="">
      <xdr:nvSpPr>
        <xdr:cNvPr id="332" name="フローチャート: 判断 331"/>
        <xdr:cNvSpPr/>
      </xdr:nvSpPr>
      <xdr:spPr>
        <a:xfrm>
          <a:off x="13462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89915</xdr:rowOff>
    </xdr:from>
    <xdr:ext cx="762000" cy="259045"/>
    <xdr:sp macro="" textlink="">
      <xdr:nvSpPr>
        <xdr:cNvPr id="333" name="テキスト ボックス 332"/>
        <xdr:cNvSpPr txBox="1"/>
      </xdr:nvSpPr>
      <xdr:spPr>
        <a:xfrm>
          <a:off x="13131800" y="10376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56606</xdr:rowOff>
    </xdr:from>
    <xdr:to>
      <xdr:col>81</xdr:col>
      <xdr:colOff>95250</xdr:colOff>
      <xdr:row>63</xdr:row>
      <xdr:rowOff>158206</xdr:rowOff>
    </xdr:to>
    <xdr:sp macro="" textlink="">
      <xdr:nvSpPr>
        <xdr:cNvPr id="339" name="楕円 338"/>
        <xdr:cNvSpPr/>
      </xdr:nvSpPr>
      <xdr:spPr>
        <a:xfrm>
          <a:off x="16967200" y="1085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28683</xdr:rowOff>
    </xdr:from>
    <xdr:ext cx="762000" cy="259045"/>
    <xdr:sp macro="" textlink="">
      <xdr:nvSpPr>
        <xdr:cNvPr id="340" name="定員管理の状況該当値テキスト"/>
        <xdr:cNvSpPr txBox="1"/>
      </xdr:nvSpPr>
      <xdr:spPr>
        <a:xfrm>
          <a:off x="17106900" y="1083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58329</xdr:rowOff>
    </xdr:from>
    <xdr:to>
      <xdr:col>77</xdr:col>
      <xdr:colOff>95250</xdr:colOff>
      <xdr:row>63</xdr:row>
      <xdr:rowOff>159929</xdr:rowOff>
    </xdr:to>
    <xdr:sp macro="" textlink="">
      <xdr:nvSpPr>
        <xdr:cNvPr id="341" name="楕円 340"/>
        <xdr:cNvSpPr/>
      </xdr:nvSpPr>
      <xdr:spPr>
        <a:xfrm>
          <a:off x="16129000" y="1085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144706</xdr:rowOff>
    </xdr:from>
    <xdr:ext cx="736600" cy="259045"/>
    <xdr:sp macro="" textlink="">
      <xdr:nvSpPr>
        <xdr:cNvPr id="342" name="テキスト ボックス 341"/>
        <xdr:cNvSpPr txBox="1"/>
      </xdr:nvSpPr>
      <xdr:spPr>
        <a:xfrm>
          <a:off x="15798800" y="10946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22134</xdr:rowOff>
    </xdr:from>
    <xdr:to>
      <xdr:col>73</xdr:col>
      <xdr:colOff>44450</xdr:colOff>
      <xdr:row>63</xdr:row>
      <xdr:rowOff>123734</xdr:rowOff>
    </xdr:to>
    <xdr:sp macro="" textlink="">
      <xdr:nvSpPr>
        <xdr:cNvPr id="343" name="楕円 342"/>
        <xdr:cNvSpPr/>
      </xdr:nvSpPr>
      <xdr:spPr>
        <a:xfrm>
          <a:off x="15240000" y="1082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108511</xdr:rowOff>
    </xdr:from>
    <xdr:ext cx="762000" cy="259045"/>
    <xdr:sp macro="" textlink="">
      <xdr:nvSpPr>
        <xdr:cNvPr id="344" name="テキスト ボックス 343"/>
        <xdr:cNvSpPr txBox="1"/>
      </xdr:nvSpPr>
      <xdr:spPr>
        <a:xfrm>
          <a:off x="14909800" y="10909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53159</xdr:rowOff>
    </xdr:from>
    <xdr:to>
      <xdr:col>68</xdr:col>
      <xdr:colOff>203200</xdr:colOff>
      <xdr:row>63</xdr:row>
      <xdr:rowOff>154759</xdr:rowOff>
    </xdr:to>
    <xdr:sp macro="" textlink="">
      <xdr:nvSpPr>
        <xdr:cNvPr id="345" name="楕円 344"/>
        <xdr:cNvSpPr/>
      </xdr:nvSpPr>
      <xdr:spPr>
        <a:xfrm>
          <a:off x="14351000" y="1085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139536</xdr:rowOff>
    </xdr:from>
    <xdr:ext cx="762000" cy="259045"/>
    <xdr:sp macro="" textlink="">
      <xdr:nvSpPr>
        <xdr:cNvPr id="346" name="テキスト ボックス 345"/>
        <xdr:cNvSpPr txBox="1"/>
      </xdr:nvSpPr>
      <xdr:spPr>
        <a:xfrm>
          <a:off x="14020800" y="1094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25581</xdr:rowOff>
    </xdr:from>
    <xdr:to>
      <xdr:col>64</xdr:col>
      <xdr:colOff>152400</xdr:colOff>
      <xdr:row>63</xdr:row>
      <xdr:rowOff>127181</xdr:rowOff>
    </xdr:to>
    <xdr:sp macro="" textlink="">
      <xdr:nvSpPr>
        <xdr:cNvPr id="347" name="楕円 346"/>
        <xdr:cNvSpPr/>
      </xdr:nvSpPr>
      <xdr:spPr>
        <a:xfrm>
          <a:off x="13462000" y="1082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111958</xdr:rowOff>
    </xdr:from>
    <xdr:ext cx="762000" cy="259045"/>
    <xdr:sp macro="" textlink="">
      <xdr:nvSpPr>
        <xdr:cNvPr id="348" name="テキスト ボックス 347"/>
        <xdr:cNvSpPr txBox="1"/>
      </xdr:nvSpPr>
      <xdr:spPr>
        <a:xfrm>
          <a:off x="13131800" y="1091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令和元年度の単年度数値は、償還終了や特別会計の地方債の償還に充てる繰出金の減少および標準税収入額等の増加があったものの、新たな元金償還が約２億６千万円発生したため、前年度と比較して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ポイント増加し、３か年平均の実質公債費比率は、前年度よりも</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今後も元金償還が新たに始まる地方債の影響もあるため、可能な限り繰上償還を行うとともに、交付税上より有利な市債発行事業を厳選していく必要がある。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43</xdr:row>
      <xdr:rowOff>151554</xdr:rowOff>
    </xdr:to>
    <xdr:cxnSp macro="">
      <xdr:nvCxnSpPr>
        <xdr:cNvPr id="377" name="直線コネクタ 376"/>
        <xdr:cNvCxnSpPr/>
      </xdr:nvCxnSpPr>
      <xdr:spPr>
        <a:xfrm flipV="1">
          <a:off x="17018000" y="6148493"/>
          <a:ext cx="0" cy="13754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123631</xdr:rowOff>
    </xdr:from>
    <xdr:ext cx="762000" cy="259045"/>
    <xdr:sp macro="" textlink="">
      <xdr:nvSpPr>
        <xdr:cNvPr id="378" name="公債費負担の状況最小値テキスト"/>
        <xdr:cNvSpPr txBox="1"/>
      </xdr:nvSpPr>
      <xdr:spPr>
        <a:xfrm>
          <a:off x="17106900" y="749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151554</xdr:rowOff>
    </xdr:from>
    <xdr:to>
      <xdr:col>81</xdr:col>
      <xdr:colOff>133350</xdr:colOff>
      <xdr:row>43</xdr:row>
      <xdr:rowOff>151554</xdr:rowOff>
    </xdr:to>
    <xdr:cxnSp macro="">
      <xdr:nvCxnSpPr>
        <xdr:cNvPr id="379" name="直線コネクタ 378"/>
        <xdr:cNvCxnSpPr/>
      </xdr:nvCxnSpPr>
      <xdr:spPr>
        <a:xfrm>
          <a:off x="16929100" y="752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156210</xdr:rowOff>
    </xdr:from>
    <xdr:to>
      <xdr:col>81</xdr:col>
      <xdr:colOff>44450</xdr:colOff>
      <xdr:row>38</xdr:row>
      <xdr:rowOff>164254</xdr:rowOff>
    </xdr:to>
    <xdr:cxnSp macro="">
      <xdr:nvCxnSpPr>
        <xdr:cNvPr id="382" name="直線コネクタ 381"/>
        <xdr:cNvCxnSpPr/>
      </xdr:nvCxnSpPr>
      <xdr:spPr>
        <a:xfrm>
          <a:off x="16179800" y="667131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155381</xdr:rowOff>
    </xdr:from>
    <xdr:ext cx="762000" cy="259045"/>
    <xdr:sp macro="" textlink="">
      <xdr:nvSpPr>
        <xdr:cNvPr id="383" name="公債費負担の状況平均値テキスト"/>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4" name="フローチャート: 判断 383"/>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67733</xdr:rowOff>
    </xdr:from>
    <xdr:to>
      <xdr:col>77</xdr:col>
      <xdr:colOff>44450</xdr:colOff>
      <xdr:row>38</xdr:row>
      <xdr:rowOff>156210</xdr:rowOff>
    </xdr:to>
    <xdr:cxnSp macro="">
      <xdr:nvCxnSpPr>
        <xdr:cNvPr id="385" name="直線コネクタ 384"/>
        <xdr:cNvCxnSpPr/>
      </xdr:nvCxnSpPr>
      <xdr:spPr>
        <a:xfrm>
          <a:off x="15290800" y="658283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6" name="フローチャート: 判断 385"/>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122360</xdr:rowOff>
    </xdr:from>
    <xdr:ext cx="736600" cy="259045"/>
    <xdr:sp macro="" textlink="">
      <xdr:nvSpPr>
        <xdr:cNvPr id="387" name="テキスト ボックス 386"/>
        <xdr:cNvSpPr txBox="1"/>
      </xdr:nvSpPr>
      <xdr:spPr>
        <a:xfrm>
          <a:off x="15798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150707</xdr:rowOff>
    </xdr:from>
    <xdr:to>
      <xdr:col>72</xdr:col>
      <xdr:colOff>203200</xdr:colOff>
      <xdr:row>38</xdr:row>
      <xdr:rowOff>67733</xdr:rowOff>
    </xdr:to>
    <xdr:cxnSp macro="">
      <xdr:nvCxnSpPr>
        <xdr:cNvPr id="388" name="直線コネクタ 387"/>
        <xdr:cNvCxnSpPr/>
      </xdr:nvCxnSpPr>
      <xdr:spPr>
        <a:xfrm>
          <a:off x="14401800" y="6494357"/>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52070</xdr:rowOff>
    </xdr:from>
    <xdr:to>
      <xdr:col>73</xdr:col>
      <xdr:colOff>44450</xdr:colOff>
      <xdr:row>40</xdr:row>
      <xdr:rowOff>153670</xdr:rowOff>
    </xdr:to>
    <xdr:sp macro="" textlink="">
      <xdr:nvSpPr>
        <xdr:cNvPr id="389" name="フローチャート: 判断 388"/>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138447</xdr:rowOff>
    </xdr:from>
    <xdr:ext cx="762000" cy="259045"/>
    <xdr:sp macro="" textlink="">
      <xdr:nvSpPr>
        <xdr:cNvPr id="390" name="テキスト ボックス 389"/>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150707</xdr:rowOff>
    </xdr:from>
    <xdr:to>
      <xdr:col>68</xdr:col>
      <xdr:colOff>152400</xdr:colOff>
      <xdr:row>38</xdr:row>
      <xdr:rowOff>27517</xdr:rowOff>
    </xdr:to>
    <xdr:cxnSp macro="">
      <xdr:nvCxnSpPr>
        <xdr:cNvPr id="391" name="直線コネクタ 390"/>
        <xdr:cNvCxnSpPr/>
      </xdr:nvCxnSpPr>
      <xdr:spPr>
        <a:xfrm flipV="1">
          <a:off x="13512800" y="649435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2" name="フローチャート: 判断 391"/>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162577</xdr:rowOff>
    </xdr:from>
    <xdr:ext cx="762000" cy="259045"/>
    <xdr:sp macro="" textlink="">
      <xdr:nvSpPr>
        <xdr:cNvPr id="393" name="テキスト ボックス 392"/>
        <xdr:cNvSpPr txBox="1"/>
      </xdr:nvSpPr>
      <xdr:spPr>
        <a:xfrm>
          <a:off x="14020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92287</xdr:rowOff>
    </xdr:from>
    <xdr:to>
      <xdr:col>64</xdr:col>
      <xdr:colOff>152400</xdr:colOff>
      <xdr:row>41</xdr:row>
      <xdr:rowOff>22437</xdr:rowOff>
    </xdr:to>
    <xdr:sp macro="" textlink="">
      <xdr:nvSpPr>
        <xdr:cNvPr id="394" name="フローチャート: 判断 393"/>
        <xdr:cNvSpPr/>
      </xdr:nvSpPr>
      <xdr:spPr>
        <a:xfrm>
          <a:off x="13462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7214</xdr:rowOff>
    </xdr:from>
    <xdr:ext cx="762000" cy="259045"/>
    <xdr:sp macro="" textlink="">
      <xdr:nvSpPr>
        <xdr:cNvPr id="395" name="テキスト ボックス 394"/>
        <xdr:cNvSpPr txBox="1"/>
      </xdr:nvSpPr>
      <xdr:spPr>
        <a:xfrm>
          <a:off x="13131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113454</xdr:rowOff>
    </xdr:from>
    <xdr:to>
      <xdr:col>81</xdr:col>
      <xdr:colOff>95250</xdr:colOff>
      <xdr:row>39</xdr:row>
      <xdr:rowOff>43604</xdr:rowOff>
    </xdr:to>
    <xdr:sp macro="" textlink="">
      <xdr:nvSpPr>
        <xdr:cNvPr id="401" name="楕円 400"/>
        <xdr:cNvSpPr/>
      </xdr:nvSpPr>
      <xdr:spPr>
        <a:xfrm>
          <a:off x="169672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129981</xdr:rowOff>
    </xdr:from>
    <xdr:ext cx="762000" cy="259045"/>
    <xdr:sp macro="" textlink="">
      <xdr:nvSpPr>
        <xdr:cNvPr id="402" name="公債費負担の状況該当値テキスト"/>
        <xdr:cNvSpPr txBox="1"/>
      </xdr:nvSpPr>
      <xdr:spPr>
        <a:xfrm>
          <a:off x="17106900" y="64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105410</xdr:rowOff>
    </xdr:from>
    <xdr:to>
      <xdr:col>77</xdr:col>
      <xdr:colOff>95250</xdr:colOff>
      <xdr:row>39</xdr:row>
      <xdr:rowOff>35560</xdr:rowOff>
    </xdr:to>
    <xdr:sp macro="" textlink="">
      <xdr:nvSpPr>
        <xdr:cNvPr id="403" name="楕円 402"/>
        <xdr:cNvSpPr/>
      </xdr:nvSpPr>
      <xdr:spPr>
        <a:xfrm>
          <a:off x="16129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45737</xdr:rowOff>
    </xdr:from>
    <xdr:ext cx="736600" cy="259045"/>
    <xdr:sp macro="" textlink="">
      <xdr:nvSpPr>
        <xdr:cNvPr id="404" name="テキスト ボックス 403"/>
        <xdr:cNvSpPr txBox="1"/>
      </xdr:nvSpPr>
      <xdr:spPr>
        <a:xfrm>
          <a:off x="15798800" y="638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16933</xdr:rowOff>
    </xdr:from>
    <xdr:to>
      <xdr:col>73</xdr:col>
      <xdr:colOff>44450</xdr:colOff>
      <xdr:row>38</xdr:row>
      <xdr:rowOff>118533</xdr:rowOff>
    </xdr:to>
    <xdr:sp macro="" textlink="">
      <xdr:nvSpPr>
        <xdr:cNvPr id="405" name="楕円 404"/>
        <xdr:cNvSpPr/>
      </xdr:nvSpPr>
      <xdr:spPr>
        <a:xfrm>
          <a:off x="15240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128710</xdr:rowOff>
    </xdr:from>
    <xdr:ext cx="762000" cy="259045"/>
    <xdr:sp macro="" textlink="">
      <xdr:nvSpPr>
        <xdr:cNvPr id="406" name="テキスト ボックス 405"/>
        <xdr:cNvSpPr txBox="1"/>
      </xdr:nvSpPr>
      <xdr:spPr>
        <a:xfrm>
          <a:off x="14909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99907</xdr:rowOff>
    </xdr:from>
    <xdr:to>
      <xdr:col>68</xdr:col>
      <xdr:colOff>203200</xdr:colOff>
      <xdr:row>38</xdr:row>
      <xdr:rowOff>30057</xdr:rowOff>
    </xdr:to>
    <xdr:sp macro="" textlink="">
      <xdr:nvSpPr>
        <xdr:cNvPr id="407" name="楕円 406"/>
        <xdr:cNvSpPr/>
      </xdr:nvSpPr>
      <xdr:spPr>
        <a:xfrm>
          <a:off x="14351000" y="644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40234</xdr:rowOff>
    </xdr:from>
    <xdr:ext cx="762000" cy="259045"/>
    <xdr:sp macro="" textlink="">
      <xdr:nvSpPr>
        <xdr:cNvPr id="408" name="テキスト ボックス 407"/>
        <xdr:cNvSpPr txBox="1"/>
      </xdr:nvSpPr>
      <xdr:spPr>
        <a:xfrm>
          <a:off x="14020800" y="621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148167</xdr:rowOff>
    </xdr:from>
    <xdr:to>
      <xdr:col>64</xdr:col>
      <xdr:colOff>152400</xdr:colOff>
      <xdr:row>38</xdr:row>
      <xdr:rowOff>78316</xdr:rowOff>
    </xdr:to>
    <xdr:sp macro="" textlink="">
      <xdr:nvSpPr>
        <xdr:cNvPr id="409" name="楕円 408"/>
        <xdr:cNvSpPr/>
      </xdr:nvSpPr>
      <xdr:spPr>
        <a:xfrm>
          <a:off x="13462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88494</xdr:rowOff>
    </xdr:from>
    <xdr:ext cx="762000" cy="259045"/>
    <xdr:sp macro="" textlink="">
      <xdr:nvSpPr>
        <xdr:cNvPr id="410" name="テキスト ボックス 409"/>
        <xdr:cNvSpPr txBox="1"/>
      </xdr:nvSpPr>
      <xdr:spPr>
        <a:xfrm>
          <a:off x="13131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将来負担比率は、前年度と同様、算定されなかった。これは、将来負担軽減のための繰上償還による地方債現在高の減少および下水道会計繰入見込額が減少したことなどに起因するものである。</a:t>
          </a:r>
        </a:p>
        <a:p>
          <a:r>
            <a:rPr kumimoji="1" lang="ja-JP" altLang="en-US" sz="1300">
              <a:latin typeface="ＭＳ Ｐゴシック" panose="020B0600070205080204" pitchFamily="50" charset="-128"/>
              <a:ea typeface="ＭＳ Ｐゴシック" panose="020B0600070205080204" pitchFamily="50" charset="-128"/>
            </a:rPr>
            <a:t>　しかし、今後も合併特例債などにより地方債現在高の増加が見込まれるため、後世への負担を少しでも軽減するよう、新規事業について総点検を図るとともに、市債発行事業を厳選し財政規律の維持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147913</xdr:rowOff>
    </xdr:to>
    <xdr:cxnSp macro="">
      <xdr:nvCxnSpPr>
        <xdr:cNvPr id="439" name="直線コネクタ 438"/>
        <xdr:cNvCxnSpPr/>
      </xdr:nvCxnSpPr>
      <xdr:spPr>
        <a:xfrm flipV="1">
          <a:off x="17018000" y="2370667"/>
          <a:ext cx="0" cy="1549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119990</xdr:rowOff>
    </xdr:from>
    <xdr:ext cx="762000" cy="259045"/>
    <xdr:sp macro="" textlink="">
      <xdr:nvSpPr>
        <xdr:cNvPr id="440"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147913</xdr:rowOff>
    </xdr:from>
    <xdr:to>
      <xdr:col>81</xdr:col>
      <xdr:colOff>133350</xdr:colOff>
      <xdr:row>22</xdr:row>
      <xdr:rowOff>147913</xdr:rowOff>
    </xdr:to>
    <xdr:cxnSp macro="">
      <xdr:nvCxnSpPr>
        <xdr:cNvPr id="441" name="直線コネクタ 440"/>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119947</xdr:rowOff>
    </xdr:from>
    <xdr:ext cx="762000" cy="259045"/>
    <xdr:sp macro="" textlink="">
      <xdr:nvSpPr>
        <xdr:cNvPr id="444" name="将来負担の状況平均値テキスト"/>
        <xdr:cNvSpPr txBox="1"/>
      </xdr:nvSpPr>
      <xdr:spPr>
        <a:xfrm>
          <a:off x="17106900" y="2691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147870</xdr:rowOff>
    </xdr:from>
    <xdr:to>
      <xdr:col>81</xdr:col>
      <xdr:colOff>95250</xdr:colOff>
      <xdr:row>16</xdr:row>
      <xdr:rowOff>78020</xdr:rowOff>
    </xdr:to>
    <xdr:sp macro="" textlink="">
      <xdr:nvSpPr>
        <xdr:cNvPr id="445" name="フローチャート: 判断 444"/>
        <xdr:cNvSpPr/>
      </xdr:nvSpPr>
      <xdr:spPr>
        <a:xfrm>
          <a:off x="16967200" y="27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550</xdr:rowOff>
    </xdr:from>
    <xdr:to>
      <xdr:col>77</xdr:col>
      <xdr:colOff>95250</xdr:colOff>
      <xdr:row>16</xdr:row>
      <xdr:rowOff>102150</xdr:rowOff>
    </xdr:to>
    <xdr:sp macro="" textlink="">
      <xdr:nvSpPr>
        <xdr:cNvPr id="446" name="フローチャート: 判断 445"/>
        <xdr:cNvSpPr/>
      </xdr:nvSpPr>
      <xdr:spPr>
        <a:xfrm>
          <a:off x="161290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112327</xdr:rowOff>
    </xdr:from>
    <xdr:ext cx="736600" cy="259045"/>
    <xdr:sp macro="" textlink="">
      <xdr:nvSpPr>
        <xdr:cNvPr id="447" name="テキスト ボックス 446"/>
        <xdr:cNvSpPr txBox="1"/>
      </xdr:nvSpPr>
      <xdr:spPr>
        <a:xfrm>
          <a:off x="15798800" y="2512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22267</xdr:rowOff>
    </xdr:from>
    <xdr:to>
      <xdr:col>73</xdr:col>
      <xdr:colOff>44450</xdr:colOff>
      <xdr:row>16</xdr:row>
      <xdr:rowOff>123867</xdr:rowOff>
    </xdr:to>
    <xdr:sp macro="" textlink="">
      <xdr:nvSpPr>
        <xdr:cNvPr id="448" name="フローチャート: 判断 447"/>
        <xdr:cNvSpPr/>
      </xdr:nvSpPr>
      <xdr:spPr>
        <a:xfrm>
          <a:off x="15240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134044</xdr:rowOff>
    </xdr:from>
    <xdr:ext cx="762000" cy="259045"/>
    <xdr:sp macro="" textlink="">
      <xdr:nvSpPr>
        <xdr:cNvPr id="449" name="テキスト ボックス 448"/>
        <xdr:cNvSpPr txBox="1"/>
      </xdr:nvSpPr>
      <xdr:spPr>
        <a:xfrm>
          <a:off x="14909800" y="2534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168783</xdr:rowOff>
    </xdr:from>
    <xdr:to>
      <xdr:col>68</xdr:col>
      <xdr:colOff>203200</xdr:colOff>
      <xdr:row>16</xdr:row>
      <xdr:rowOff>98933</xdr:rowOff>
    </xdr:to>
    <xdr:sp macro="" textlink="">
      <xdr:nvSpPr>
        <xdr:cNvPr id="450" name="フローチャート: 判断 449"/>
        <xdr:cNvSpPr/>
      </xdr:nvSpPr>
      <xdr:spPr>
        <a:xfrm>
          <a:off x="14351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109110</xdr:rowOff>
    </xdr:from>
    <xdr:ext cx="762000" cy="259045"/>
    <xdr:sp macro="" textlink="">
      <xdr:nvSpPr>
        <xdr:cNvPr id="451" name="テキスト ボックス 450"/>
        <xdr:cNvSpPr txBox="1"/>
      </xdr:nvSpPr>
      <xdr:spPr>
        <a:xfrm>
          <a:off x="14020800" y="25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33528</xdr:rowOff>
    </xdr:from>
    <xdr:to>
      <xdr:col>64</xdr:col>
      <xdr:colOff>152400</xdr:colOff>
      <xdr:row>16</xdr:row>
      <xdr:rowOff>135128</xdr:rowOff>
    </xdr:to>
    <xdr:sp macro="" textlink="">
      <xdr:nvSpPr>
        <xdr:cNvPr id="452" name="フローチャート: 判断 451"/>
        <xdr:cNvSpPr/>
      </xdr:nvSpPr>
      <xdr:spPr>
        <a:xfrm>
          <a:off x="13462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145305</xdr:rowOff>
    </xdr:from>
    <xdr:ext cx="762000" cy="259045"/>
    <xdr:sp macro="" textlink="">
      <xdr:nvSpPr>
        <xdr:cNvPr id="453" name="テキスト ボックス 452"/>
        <xdr:cNvSpPr txBox="1"/>
      </xdr:nvSpPr>
      <xdr:spPr>
        <a:xfrm>
          <a:off x="13131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滋賀県米原市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38,937
38,358
250.39
21,447,152
20,413,023
794,243
12,538,857
24,029,816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人件費に係る経常収支比率は、職員数の増加等の要因により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類似団体平均を下回ったが、ごみ処理や消防業務を一部事務組合で行っているため、これらを加味した場合、大幅に増加することとなることから、民間でも実施可能な業務の更なる検討や事務事業の抜本的な見直しなどを行い、引き続き定員管理、給与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58420</xdr:rowOff>
    </xdr:to>
    <xdr:cxnSp macro="">
      <xdr:nvCxnSpPr>
        <xdr:cNvPr id="61" name="直線コネクタ 60"/>
        <xdr:cNvCxnSpPr/>
      </xdr:nvCxnSpPr>
      <xdr:spPr>
        <a:xfrm flipV="1">
          <a:off x="4826000" y="57277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xdr:rowOff>
    </xdr:from>
    <xdr:to>
      <xdr:col>24</xdr:col>
      <xdr:colOff>25400</xdr:colOff>
      <xdr:row>36</xdr:row>
      <xdr:rowOff>27940</xdr:rowOff>
    </xdr:to>
    <xdr:cxnSp macro="">
      <xdr:nvCxnSpPr>
        <xdr:cNvPr id="66" name="直線コネクタ 65"/>
        <xdr:cNvCxnSpPr/>
      </xdr:nvCxnSpPr>
      <xdr:spPr>
        <a:xfrm>
          <a:off x="3987800" y="61849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128287</xdr:rowOff>
    </xdr:from>
    <xdr:ext cx="762000" cy="259045"/>
    <xdr:sp macro="" textlink="">
      <xdr:nvSpPr>
        <xdr:cNvPr id="67" name="人件費平均値テキスト"/>
        <xdr:cNvSpPr txBox="1"/>
      </xdr:nvSpPr>
      <xdr:spPr>
        <a:xfrm>
          <a:off x="4914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xdr:rowOff>
    </xdr:from>
    <xdr:to>
      <xdr:col>19</xdr:col>
      <xdr:colOff>187325</xdr:colOff>
      <xdr:row>36</xdr:row>
      <xdr:rowOff>43180</xdr:rowOff>
    </xdr:to>
    <xdr:cxnSp macro="">
      <xdr:nvCxnSpPr>
        <xdr:cNvPr id="69" name="直線コネクタ 68"/>
        <xdr:cNvCxnSpPr/>
      </xdr:nvCxnSpPr>
      <xdr:spPr>
        <a:xfrm flipV="1">
          <a:off x="3098800" y="6184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71137</xdr:rowOff>
    </xdr:from>
    <xdr:ext cx="736600" cy="259045"/>
    <xdr:sp macro="" textlink="">
      <xdr:nvSpPr>
        <xdr:cNvPr id="71" name="テキスト ボックス 70"/>
        <xdr:cNvSpPr txBox="1"/>
      </xdr:nvSpPr>
      <xdr:spPr>
        <a:xfrm>
          <a:off x="3606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35560</xdr:rowOff>
    </xdr:from>
    <xdr:to>
      <xdr:col>15</xdr:col>
      <xdr:colOff>98425</xdr:colOff>
      <xdr:row>36</xdr:row>
      <xdr:rowOff>43180</xdr:rowOff>
    </xdr:to>
    <xdr:cxnSp macro="">
      <xdr:nvCxnSpPr>
        <xdr:cNvPr id="72" name="直線コネクタ 71"/>
        <xdr:cNvCxnSpPr/>
      </xdr:nvCxnSpPr>
      <xdr:spPr>
        <a:xfrm>
          <a:off x="2209800" y="6207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74" name="テキスト ボックス 73"/>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xdr:rowOff>
    </xdr:from>
    <xdr:to>
      <xdr:col>11</xdr:col>
      <xdr:colOff>9525</xdr:colOff>
      <xdr:row>36</xdr:row>
      <xdr:rowOff>35560</xdr:rowOff>
    </xdr:to>
    <xdr:cxnSp macro="">
      <xdr:nvCxnSpPr>
        <xdr:cNvPr id="75" name="直線コネクタ 74"/>
        <xdr:cNvCxnSpPr/>
      </xdr:nvCxnSpPr>
      <xdr:spPr>
        <a:xfrm>
          <a:off x="1320800" y="6184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77" name="テキスト ボックス 76"/>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79" name="テキスト ボックス 78"/>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148590</xdr:rowOff>
    </xdr:from>
    <xdr:to>
      <xdr:col>24</xdr:col>
      <xdr:colOff>76200</xdr:colOff>
      <xdr:row>36</xdr:row>
      <xdr:rowOff>78740</xdr:rowOff>
    </xdr:to>
    <xdr:sp macro="" textlink="">
      <xdr:nvSpPr>
        <xdr:cNvPr id="85" name="楕円 84"/>
        <xdr:cNvSpPr/>
      </xdr:nvSpPr>
      <xdr:spPr>
        <a:xfrm>
          <a:off x="47752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165117</xdr:rowOff>
    </xdr:from>
    <xdr:ext cx="762000" cy="259045"/>
    <xdr:sp macro="" textlink="">
      <xdr:nvSpPr>
        <xdr:cNvPr id="86" name="人件費該当値テキスト"/>
        <xdr:cNvSpPr txBox="1"/>
      </xdr:nvSpPr>
      <xdr:spPr>
        <a:xfrm>
          <a:off x="49149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133350</xdr:rowOff>
    </xdr:from>
    <xdr:to>
      <xdr:col>20</xdr:col>
      <xdr:colOff>38100</xdr:colOff>
      <xdr:row>36</xdr:row>
      <xdr:rowOff>63500</xdr:rowOff>
    </xdr:to>
    <xdr:sp macro="" textlink="">
      <xdr:nvSpPr>
        <xdr:cNvPr id="87" name="楕円 86"/>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73677</xdr:rowOff>
    </xdr:from>
    <xdr:ext cx="736600" cy="259045"/>
    <xdr:sp macro="" textlink="">
      <xdr:nvSpPr>
        <xdr:cNvPr id="88" name="テキスト ボックス 87"/>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163830</xdr:rowOff>
    </xdr:from>
    <xdr:to>
      <xdr:col>15</xdr:col>
      <xdr:colOff>149225</xdr:colOff>
      <xdr:row>36</xdr:row>
      <xdr:rowOff>93980</xdr:rowOff>
    </xdr:to>
    <xdr:sp macro="" textlink="">
      <xdr:nvSpPr>
        <xdr:cNvPr id="89" name="楕円 88"/>
        <xdr:cNvSpPr/>
      </xdr:nvSpPr>
      <xdr:spPr>
        <a:xfrm>
          <a:off x="3048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78757</xdr:rowOff>
    </xdr:from>
    <xdr:ext cx="762000" cy="259045"/>
    <xdr:sp macro="" textlink="">
      <xdr:nvSpPr>
        <xdr:cNvPr id="90" name="テキスト ボックス 89"/>
        <xdr:cNvSpPr txBox="1"/>
      </xdr:nvSpPr>
      <xdr:spPr>
        <a:xfrm>
          <a:off x="2717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156210</xdr:rowOff>
    </xdr:from>
    <xdr:to>
      <xdr:col>11</xdr:col>
      <xdr:colOff>60325</xdr:colOff>
      <xdr:row>36</xdr:row>
      <xdr:rowOff>86360</xdr:rowOff>
    </xdr:to>
    <xdr:sp macro="" textlink="">
      <xdr:nvSpPr>
        <xdr:cNvPr id="91" name="楕円 90"/>
        <xdr:cNvSpPr/>
      </xdr:nvSpPr>
      <xdr:spPr>
        <a:xfrm>
          <a:off x="2159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71137</xdr:rowOff>
    </xdr:from>
    <xdr:ext cx="762000" cy="259045"/>
    <xdr:sp macro="" textlink="">
      <xdr:nvSpPr>
        <xdr:cNvPr id="92" name="テキスト ボックス 91"/>
        <xdr:cNvSpPr txBox="1"/>
      </xdr:nvSpPr>
      <xdr:spPr>
        <a:xfrm>
          <a:off x="1828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93" name="楕円 92"/>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48277</xdr:rowOff>
    </xdr:from>
    <xdr:ext cx="762000" cy="259045"/>
    <xdr:sp macro="" textlink="">
      <xdr:nvSpPr>
        <xdr:cNvPr id="94" name="テキスト ボックス 93"/>
        <xdr:cNvSpPr txBox="1"/>
      </xdr:nvSpPr>
      <xdr:spPr>
        <a:xfrm>
          <a:off x="93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物件費に係る経常収支比率は、橋りょう点検業務等の増により増加したが、類似団体平均より下回る状況となった。</a:t>
          </a:r>
        </a:p>
        <a:p>
          <a:r>
            <a:rPr kumimoji="1" lang="ja-JP" altLang="en-US" sz="1300">
              <a:latin typeface="ＭＳ Ｐゴシック" panose="020B0600070205080204" pitchFamily="50" charset="-128"/>
              <a:ea typeface="ＭＳ Ｐゴシック" panose="020B0600070205080204" pitchFamily="50" charset="-128"/>
            </a:rPr>
            <a:t>　今後も、新たな行政需要への対応などにより、物件費の増加が考えられるが、事務事業の更なる見直しや施設の再編・統合を進め、経費の抑制に努める。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78014</xdr:rowOff>
    </xdr:from>
    <xdr:to>
      <xdr:col>82</xdr:col>
      <xdr:colOff>107950</xdr:colOff>
      <xdr:row>21</xdr:row>
      <xdr:rowOff>146050</xdr:rowOff>
    </xdr:to>
    <xdr:cxnSp macro="">
      <xdr:nvCxnSpPr>
        <xdr:cNvPr id="124" name="直線コネクタ 123"/>
        <xdr:cNvCxnSpPr/>
      </xdr:nvCxnSpPr>
      <xdr:spPr>
        <a:xfrm flipV="1">
          <a:off x="16510000" y="2135414"/>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164391</xdr:rowOff>
    </xdr:from>
    <xdr:ext cx="762000" cy="259045"/>
    <xdr:sp macro="" textlink="">
      <xdr:nvSpPr>
        <xdr:cNvPr id="127" name="物件費最大値テキスト"/>
        <xdr:cNvSpPr txBox="1"/>
      </xdr:nvSpPr>
      <xdr:spPr>
        <a:xfrm>
          <a:off x="16598900" y="187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78014</xdr:rowOff>
    </xdr:from>
    <xdr:to>
      <xdr:col>82</xdr:col>
      <xdr:colOff>196850</xdr:colOff>
      <xdr:row>12</xdr:row>
      <xdr:rowOff>78014</xdr:rowOff>
    </xdr:to>
    <xdr:cxnSp macro="">
      <xdr:nvCxnSpPr>
        <xdr:cNvPr id="128" name="直線コネクタ 127"/>
        <xdr:cNvCxnSpPr/>
      </xdr:nvCxnSpPr>
      <xdr:spPr>
        <a:xfrm>
          <a:off x="16421100" y="213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140607</xdr:rowOff>
    </xdr:from>
    <xdr:to>
      <xdr:col>82</xdr:col>
      <xdr:colOff>107950</xdr:colOff>
      <xdr:row>15</xdr:row>
      <xdr:rowOff>151493</xdr:rowOff>
    </xdr:to>
    <xdr:cxnSp macro="">
      <xdr:nvCxnSpPr>
        <xdr:cNvPr id="129" name="直線コネクタ 128"/>
        <xdr:cNvCxnSpPr/>
      </xdr:nvCxnSpPr>
      <xdr:spPr>
        <a:xfrm>
          <a:off x="15671800" y="27123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31948</xdr:rowOff>
    </xdr:from>
    <xdr:ext cx="762000" cy="259045"/>
    <xdr:sp macro="" textlink="">
      <xdr:nvSpPr>
        <xdr:cNvPr id="130" name="物件費平均値テキスト"/>
        <xdr:cNvSpPr txBox="1"/>
      </xdr:nvSpPr>
      <xdr:spPr>
        <a:xfrm>
          <a:off x="16598900" y="2775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140607</xdr:rowOff>
    </xdr:from>
    <xdr:to>
      <xdr:col>78</xdr:col>
      <xdr:colOff>69850</xdr:colOff>
      <xdr:row>16</xdr:row>
      <xdr:rowOff>121557</xdr:rowOff>
    </xdr:to>
    <xdr:cxnSp macro="">
      <xdr:nvCxnSpPr>
        <xdr:cNvPr id="132" name="直線コネクタ 131"/>
        <xdr:cNvCxnSpPr/>
      </xdr:nvCxnSpPr>
      <xdr:spPr>
        <a:xfrm flipV="1">
          <a:off x="14782800" y="2712357"/>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16329</xdr:rowOff>
    </xdr:from>
    <xdr:to>
      <xdr:col>78</xdr:col>
      <xdr:colOff>120650</xdr:colOff>
      <xdr:row>16</xdr:row>
      <xdr:rowOff>117929</xdr:rowOff>
    </xdr:to>
    <xdr:sp macro="" textlink="">
      <xdr:nvSpPr>
        <xdr:cNvPr id="133" name="フローチャート: 判断 132"/>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102706</xdr:rowOff>
    </xdr:from>
    <xdr:ext cx="736600" cy="259045"/>
    <xdr:sp macro="" textlink="">
      <xdr:nvSpPr>
        <xdr:cNvPr id="134" name="テキスト ボックス 133"/>
        <xdr:cNvSpPr txBox="1"/>
      </xdr:nvSpPr>
      <xdr:spPr>
        <a:xfrm>
          <a:off x="15290800" y="2845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78014</xdr:rowOff>
    </xdr:from>
    <xdr:to>
      <xdr:col>73</xdr:col>
      <xdr:colOff>180975</xdr:colOff>
      <xdr:row>16</xdr:row>
      <xdr:rowOff>121557</xdr:rowOff>
    </xdr:to>
    <xdr:cxnSp macro="">
      <xdr:nvCxnSpPr>
        <xdr:cNvPr id="135" name="直線コネクタ 134"/>
        <xdr:cNvCxnSpPr/>
      </xdr:nvCxnSpPr>
      <xdr:spPr>
        <a:xfrm>
          <a:off x="13893800" y="28212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155121</xdr:rowOff>
    </xdr:from>
    <xdr:to>
      <xdr:col>74</xdr:col>
      <xdr:colOff>31750</xdr:colOff>
      <xdr:row>16</xdr:row>
      <xdr:rowOff>85271</xdr:rowOff>
    </xdr:to>
    <xdr:sp macro="" textlink="">
      <xdr:nvSpPr>
        <xdr:cNvPr id="136" name="フローチャート: 判断 135"/>
        <xdr:cNvSpPr/>
      </xdr:nvSpPr>
      <xdr:spPr>
        <a:xfrm>
          <a:off x="14732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95448</xdr:rowOff>
    </xdr:from>
    <xdr:ext cx="762000" cy="259045"/>
    <xdr:sp macro="" textlink="">
      <xdr:nvSpPr>
        <xdr:cNvPr id="137" name="テキスト ボックス 136"/>
        <xdr:cNvSpPr txBox="1"/>
      </xdr:nvSpPr>
      <xdr:spPr>
        <a:xfrm>
          <a:off x="14401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162379</xdr:rowOff>
    </xdr:from>
    <xdr:to>
      <xdr:col>69</xdr:col>
      <xdr:colOff>92075</xdr:colOff>
      <xdr:row>16</xdr:row>
      <xdr:rowOff>78014</xdr:rowOff>
    </xdr:to>
    <xdr:cxnSp macro="">
      <xdr:nvCxnSpPr>
        <xdr:cNvPr id="138" name="直線コネクタ 137"/>
        <xdr:cNvCxnSpPr/>
      </xdr:nvCxnSpPr>
      <xdr:spPr>
        <a:xfrm>
          <a:off x="13004800" y="2734129"/>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111579</xdr:rowOff>
    </xdr:from>
    <xdr:to>
      <xdr:col>69</xdr:col>
      <xdr:colOff>142875</xdr:colOff>
      <xdr:row>16</xdr:row>
      <xdr:rowOff>41729</xdr:rowOff>
    </xdr:to>
    <xdr:sp macro="" textlink="">
      <xdr:nvSpPr>
        <xdr:cNvPr id="139" name="フローチャート: 判断 138"/>
        <xdr:cNvSpPr/>
      </xdr:nvSpPr>
      <xdr:spPr>
        <a:xfrm>
          <a:off x="13843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51906</xdr:rowOff>
    </xdr:from>
    <xdr:ext cx="762000" cy="259045"/>
    <xdr:sp macro="" textlink="">
      <xdr:nvSpPr>
        <xdr:cNvPr id="140" name="テキスト ボックス 139"/>
        <xdr:cNvSpPr txBox="1"/>
      </xdr:nvSpPr>
      <xdr:spPr>
        <a:xfrm>
          <a:off x="13512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8363</xdr:rowOff>
    </xdr:from>
    <xdr:ext cx="762000" cy="259045"/>
    <xdr:sp macro="" textlink="">
      <xdr:nvSpPr>
        <xdr:cNvPr id="142" name="テキスト ボックス 141"/>
        <xdr:cNvSpPr txBox="1"/>
      </xdr:nvSpPr>
      <xdr:spPr>
        <a:xfrm>
          <a:off x="12623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100693</xdr:rowOff>
    </xdr:from>
    <xdr:to>
      <xdr:col>82</xdr:col>
      <xdr:colOff>158750</xdr:colOff>
      <xdr:row>16</xdr:row>
      <xdr:rowOff>30843</xdr:rowOff>
    </xdr:to>
    <xdr:sp macro="" textlink="">
      <xdr:nvSpPr>
        <xdr:cNvPr id="148" name="楕円 147"/>
        <xdr:cNvSpPr/>
      </xdr:nvSpPr>
      <xdr:spPr>
        <a:xfrm>
          <a:off x="164592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117220</xdr:rowOff>
    </xdr:from>
    <xdr:ext cx="762000" cy="259045"/>
    <xdr:sp macro="" textlink="">
      <xdr:nvSpPr>
        <xdr:cNvPr id="149" name="物件費該当値テキスト"/>
        <xdr:cNvSpPr txBox="1"/>
      </xdr:nvSpPr>
      <xdr:spPr>
        <a:xfrm>
          <a:off x="165989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89807</xdr:rowOff>
    </xdr:from>
    <xdr:to>
      <xdr:col>78</xdr:col>
      <xdr:colOff>120650</xdr:colOff>
      <xdr:row>16</xdr:row>
      <xdr:rowOff>19957</xdr:rowOff>
    </xdr:to>
    <xdr:sp macro="" textlink="">
      <xdr:nvSpPr>
        <xdr:cNvPr id="150" name="楕円 149"/>
        <xdr:cNvSpPr/>
      </xdr:nvSpPr>
      <xdr:spPr>
        <a:xfrm>
          <a:off x="15621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30134</xdr:rowOff>
    </xdr:from>
    <xdr:ext cx="736600" cy="259045"/>
    <xdr:sp macro="" textlink="">
      <xdr:nvSpPr>
        <xdr:cNvPr id="151" name="テキスト ボックス 150"/>
        <xdr:cNvSpPr txBox="1"/>
      </xdr:nvSpPr>
      <xdr:spPr>
        <a:xfrm>
          <a:off x="15290800" y="2430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70757</xdr:rowOff>
    </xdr:from>
    <xdr:to>
      <xdr:col>74</xdr:col>
      <xdr:colOff>31750</xdr:colOff>
      <xdr:row>17</xdr:row>
      <xdr:rowOff>907</xdr:rowOff>
    </xdr:to>
    <xdr:sp macro="" textlink="">
      <xdr:nvSpPr>
        <xdr:cNvPr id="152" name="楕円 151"/>
        <xdr:cNvSpPr/>
      </xdr:nvSpPr>
      <xdr:spPr>
        <a:xfrm>
          <a:off x="14732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157134</xdr:rowOff>
    </xdr:from>
    <xdr:ext cx="762000" cy="259045"/>
    <xdr:sp macro="" textlink="">
      <xdr:nvSpPr>
        <xdr:cNvPr id="153" name="テキスト ボックス 152"/>
        <xdr:cNvSpPr txBox="1"/>
      </xdr:nvSpPr>
      <xdr:spPr>
        <a:xfrm>
          <a:off x="14401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27214</xdr:rowOff>
    </xdr:from>
    <xdr:to>
      <xdr:col>69</xdr:col>
      <xdr:colOff>142875</xdr:colOff>
      <xdr:row>16</xdr:row>
      <xdr:rowOff>128814</xdr:rowOff>
    </xdr:to>
    <xdr:sp macro="" textlink="">
      <xdr:nvSpPr>
        <xdr:cNvPr id="154" name="楕円 153"/>
        <xdr:cNvSpPr/>
      </xdr:nvSpPr>
      <xdr:spPr>
        <a:xfrm>
          <a:off x="13843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113591</xdr:rowOff>
    </xdr:from>
    <xdr:ext cx="762000" cy="259045"/>
    <xdr:sp macro="" textlink="">
      <xdr:nvSpPr>
        <xdr:cNvPr id="155" name="テキスト ボックス 154"/>
        <xdr:cNvSpPr txBox="1"/>
      </xdr:nvSpPr>
      <xdr:spPr>
        <a:xfrm>
          <a:off x="13512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111579</xdr:rowOff>
    </xdr:from>
    <xdr:to>
      <xdr:col>65</xdr:col>
      <xdr:colOff>53975</xdr:colOff>
      <xdr:row>16</xdr:row>
      <xdr:rowOff>41729</xdr:rowOff>
    </xdr:to>
    <xdr:sp macro="" textlink="">
      <xdr:nvSpPr>
        <xdr:cNvPr id="156" name="楕円 155"/>
        <xdr:cNvSpPr/>
      </xdr:nvSpPr>
      <xdr:spPr>
        <a:xfrm>
          <a:off x="12954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26506</xdr:rowOff>
    </xdr:from>
    <xdr:ext cx="762000" cy="259045"/>
    <xdr:sp macro="" textlink="">
      <xdr:nvSpPr>
        <xdr:cNvPr id="157" name="テキスト ボックス 156"/>
        <xdr:cNvSpPr txBox="1"/>
      </xdr:nvSpPr>
      <xdr:spPr>
        <a:xfrm>
          <a:off x="12623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扶助費に係る経常収支比率は、障がい福祉サービス利用者数の増加等による自立支援給付の増加および児童扶養手当支給額の増加等により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類似団体よりも低い数値ではあるが、全国平均を上回る高齢化率など今後も扶助費の増加が見込まれるため、引き続き、資格審査等の適正化と予防施策の推進に努める。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xdr:rowOff>
    </xdr:from>
    <xdr:to>
      <xdr:col>24</xdr:col>
      <xdr:colOff>25400</xdr:colOff>
      <xdr:row>61</xdr:row>
      <xdr:rowOff>20865</xdr:rowOff>
    </xdr:to>
    <xdr:cxnSp macro="">
      <xdr:nvCxnSpPr>
        <xdr:cNvPr id="187" name="直線コネクタ 186"/>
        <xdr:cNvCxnSpPr/>
      </xdr:nvCxnSpPr>
      <xdr:spPr>
        <a:xfrm flipV="1">
          <a:off x="4826000" y="89281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8"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9" name="直線コネクタ 188"/>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99077</xdr:rowOff>
    </xdr:from>
    <xdr:ext cx="762000" cy="259045"/>
    <xdr:sp macro="" textlink="">
      <xdr:nvSpPr>
        <xdr:cNvPr id="190" name="扶助費最大値テキスト"/>
        <xdr:cNvSpPr txBox="1"/>
      </xdr:nvSpPr>
      <xdr:spPr>
        <a:xfrm>
          <a:off x="4914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xdr:rowOff>
    </xdr:from>
    <xdr:to>
      <xdr:col>24</xdr:col>
      <xdr:colOff>114300</xdr:colOff>
      <xdr:row>52</xdr:row>
      <xdr:rowOff>12700</xdr:rowOff>
    </xdr:to>
    <xdr:cxnSp macro="">
      <xdr:nvCxnSpPr>
        <xdr:cNvPr id="191" name="直線コネクタ 190"/>
        <xdr:cNvCxnSpPr/>
      </xdr:nvCxnSpPr>
      <xdr:spPr>
        <a:xfrm>
          <a:off x="4737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78015</xdr:rowOff>
    </xdr:from>
    <xdr:to>
      <xdr:col>24</xdr:col>
      <xdr:colOff>25400</xdr:colOff>
      <xdr:row>54</xdr:row>
      <xdr:rowOff>110672</xdr:rowOff>
    </xdr:to>
    <xdr:cxnSp macro="">
      <xdr:nvCxnSpPr>
        <xdr:cNvPr id="192" name="直線コネクタ 191"/>
        <xdr:cNvCxnSpPr/>
      </xdr:nvCxnSpPr>
      <xdr:spPr>
        <a:xfrm>
          <a:off x="3987800" y="93363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56442</xdr:rowOff>
    </xdr:from>
    <xdr:ext cx="762000" cy="259045"/>
    <xdr:sp macro="" textlink="">
      <xdr:nvSpPr>
        <xdr:cNvPr id="193" name="扶助費平均値テキスト"/>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45357</xdr:rowOff>
    </xdr:from>
    <xdr:to>
      <xdr:col>19</xdr:col>
      <xdr:colOff>187325</xdr:colOff>
      <xdr:row>54</xdr:row>
      <xdr:rowOff>78015</xdr:rowOff>
    </xdr:to>
    <xdr:cxnSp macro="">
      <xdr:nvCxnSpPr>
        <xdr:cNvPr id="195" name="直線コネクタ 194"/>
        <xdr:cNvCxnSpPr/>
      </xdr:nvCxnSpPr>
      <xdr:spPr>
        <a:xfrm>
          <a:off x="3098800" y="9303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6" name="フローチャート: 判断 195"/>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121755</xdr:rowOff>
    </xdr:from>
    <xdr:ext cx="736600" cy="259045"/>
    <xdr:sp macro="" textlink="">
      <xdr:nvSpPr>
        <xdr:cNvPr id="197" name="テキスト ボックス 196"/>
        <xdr:cNvSpPr txBox="1"/>
      </xdr:nvSpPr>
      <xdr:spPr>
        <a:xfrm>
          <a:off x="3606800" y="955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167822</xdr:rowOff>
    </xdr:from>
    <xdr:to>
      <xdr:col>15</xdr:col>
      <xdr:colOff>98425</xdr:colOff>
      <xdr:row>54</xdr:row>
      <xdr:rowOff>45357</xdr:rowOff>
    </xdr:to>
    <xdr:cxnSp macro="">
      <xdr:nvCxnSpPr>
        <xdr:cNvPr id="198" name="直線コネクタ 197"/>
        <xdr:cNvCxnSpPr/>
      </xdr:nvCxnSpPr>
      <xdr:spPr>
        <a:xfrm>
          <a:off x="2209800" y="92546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9" name="フローチャート: 判断 198"/>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121755</xdr:rowOff>
    </xdr:from>
    <xdr:ext cx="762000" cy="259045"/>
    <xdr:sp macro="" textlink="">
      <xdr:nvSpPr>
        <xdr:cNvPr id="200" name="テキスト ボックス 199"/>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151493</xdr:rowOff>
    </xdr:from>
    <xdr:to>
      <xdr:col>11</xdr:col>
      <xdr:colOff>9525</xdr:colOff>
      <xdr:row>53</xdr:row>
      <xdr:rowOff>167822</xdr:rowOff>
    </xdr:to>
    <xdr:cxnSp macro="">
      <xdr:nvCxnSpPr>
        <xdr:cNvPr id="201" name="直線コネクタ 200"/>
        <xdr:cNvCxnSpPr/>
      </xdr:nvCxnSpPr>
      <xdr:spPr>
        <a:xfrm>
          <a:off x="1320800" y="92383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202" name="フローチャート: 判断 201"/>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56442</xdr:rowOff>
    </xdr:from>
    <xdr:ext cx="762000" cy="259045"/>
    <xdr:sp macro="" textlink="">
      <xdr:nvSpPr>
        <xdr:cNvPr id="203" name="テキスト ボックス 202"/>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59872</xdr:rowOff>
    </xdr:from>
    <xdr:to>
      <xdr:col>6</xdr:col>
      <xdr:colOff>171450</xdr:colOff>
      <xdr:row>54</xdr:row>
      <xdr:rowOff>161472</xdr:rowOff>
    </xdr:to>
    <xdr:sp macro="" textlink="">
      <xdr:nvSpPr>
        <xdr:cNvPr id="204" name="フローチャート: 判断 203"/>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146249</xdr:rowOff>
    </xdr:from>
    <xdr:ext cx="762000" cy="259045"/>
    <xdr:sp macro="" textlink="">
      <xdr:nvSpPr>
        <xdr:cNvPr id="205" name="テキスト ボックス 204"/>
        <xdr:cNvSpPr txBox="1"/>
      </xdr:nvSpPr>
      <xdr:spPr>
        <a:xfrm>
          <a:off x="939800" y="940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59872</xdr:rowOff>
    </xdr:from>
    <xdr:to>
      <xdr:col>24</xdr:col>
      <xdr:colOff>76200</xdr:colOff>
      <xdr:row>54</xdr:row>
      <xdr:rowOff>161472</xdr:rowOff>
    </xdr:to>
    <xdr:sp macro="" textlink="">
      <xdr:nvSpPr>
        <xdr:cNvPr id="211" name="楕円 210"/>
        <xdr:cNvSpPr/>
      </xdr:nvSpPr>
      <xdr:spPr>
        <a:xfrm>
          <a:off x="47752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76399</xdr:rowOff>
    </xdr:from>
    <xdr:ext cx="762000" cy="259045"/>
    <xdr:sp macro="" textlink="">
      <xdr:nvSpPr>
        <xdr:cNvPr id="212" name="扶助費該当値テキスト"/>
        <xdr:cNvSpPr txBox="1"/>
      </xdr:nvSpPr>
      <xdr:spPr>
        <a:xfrm>
          <a:off x="4914900" y="916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27215</xdr:rowOff>
    </xdr:from>
    <xdr:to>
      <xdr:col>20</xdr:col>
      <xdr:colOff>38100</xdr:colOff>
      <xdr:row>54</xdr:row>
      <xdr:rowOff>128815</xdr:rowOff>
    </xdr:to>
    <xdr:sp macro="" textlink="">
      <xdr:nvSpPr>
        <xdr:cNvPr id="213" name="楕円 212"/>
        <xdr:cNvSpPr/>
      </xdr:nvSpPr>
      <xdr:spPr>
        <a:xfrm>
          <a:off x="3937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138992</xdr:rowOff>
    </xdr:from>
    <xdr:ext cx="736600" cy="259045"/>
    <xdr:sp macro="" textlink="">
      <xdr:nvSpPr>
        <xdr:cNvPr id="214" name="テキスト ボックス 213"/>
        <xdr:cNvSpPr txBox="1"/>
      </xdr:nvSpPr>
      <xdr:spPr>
        <a:xfrm>
          <a:off x="3606800" y="905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166007</xdr:rowOff>
    </xdr:from>
    <xdr:to>
      <xdr:col>15</xdr:col>
      <xdr:colOff>149225</xdr:colOff>
      <xdr:row>54</xdr:row>
      <xdr:rowOff>96157</xdr:rowOff>
    </xdr:to>
    <xdr:sp macro="" textlink="">
      <xdr:nvSpPr>
        <xdr:cNvPr id="215" name="楕円 214"/>
        <xdr:cNvSpPr/>
      </xdr:nvSpPr>
      <xdr:spPr>
        <a:xfrm>
          <a:off x="3048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106334</xdr:rowOff>
    </xdr:from>
    <xdr:ext cx="762000" cy="259045"/>
    <xdr:sp macro="" textlink="">
      <xdr:nvSpPr>
        <xdr:cNvPr id="216" name="テキスト ボックス 215"/>
        <xdr:cNvSpPr txBox="1"/>
      </xdr:nvSpPr>
      <xdr:spPr>
        <a:xfrm>
          <a:off x="2717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117022</xdr:rowOff>
    </xdr:from>
    <xdr:to>
      <xdr:col>11</xdr:col>
      <xdr:colOff>60325</xdr:colOff>
      <xdr:row>54</xdr:row>
      <xdr:rowOff>47172</xdr:rowOff>
    </xdr:to>
    <xdr:sp macro="" textlink="">
      <xdr:nvSpPr>
        <xdr:cNvPr id="217" name="楕円 216"/>
        <xdr:cNvSpPr/>
      </xdr:nvSpPr>
      <xdr:spPr>
        <a:xfrm>
          <a:off x="2159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57349</xdr:rowOff>
    </xdr:from>
    <xdr:ext cx="762000" cy="259045"/>
    <xdr:sp macro="" textlink="">
      <xdr:nvSpPr>
        <xdr:cNvPr id="218" name="テキスト ボックス 217"/>
        <xdr:cNvSpPr txBox="1"/>
      </xdr:nvSpPr>
      <xdr:spPr>
        <a:xfrm>
          <a:off x="1828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100693</xdr:rowOff>
    </xdr:from>
    <xdr:to>
      <xdr:col>6</xdr:col>
      <xdr:colOff>171450</xdr:colOff>
      <xdr:row>54</xdr:row>
      <xdr:rowOff>30843</xdr:rowOff>
    </xdr:to>
    <xdr:sp macro="" textlink="">
      <xdr:nvSpPr>
        <xdr:cNvPr id="219" name="楕円 218"/>
        <xdr:cNvSpPr/>
      </xdr:nvSpPr>
      <xdr:spPr>
        <a:xfrm>
          <a:off x="1270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41020</xdr:rowOff>
    </xdr:from>
    <xdr:ext cx="762000" cy="259045"/>
    <xdr:sp macro="" textlink="">
      <xdr:nvSpPr>
        <xdr:cNvPr id="220" name="テキスト ボックス 219"/>
        <xdr:cNvSpPr txBox="1"/>
      </xdr:nvSpPr>
      <xdr:spPr>
        <a:xfrm>
          <a:off x="939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その他の経常収支比率は、平成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年度から下水道事業の地方公営企業法適用化による繰出金の減少（繰出金⇒補助費等）により、引き続き類似団体平均を下回った。</a:t>
          </a:r>
        </a:p>
        <a:p>
          <a:r>
            <a:rPr kumimoji="1" lang="ja-JP" altLang="en-US" sz="1300">
              <a:latin typeface="ＭＳ Ｐゴシック" panose="020B0600070205080204" pitchFamily="50" charset="-128"/>
              <a:ea typeface="ＭＳ Ｐゴシック" panose="020B0600070205080204" pitchFamily="50" charset="-128"/>
            </a:rPr>
            <a:t>　各特別会計においては、業務効率化による経費の削減と独立採算の原則に基づき、料金の適正化による財政の健全化に努める。特に介護保険事業について、給付費の適正化と予防施策の推進を重点的に行う必要があ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169454</xdr:rowOff>
    </xdr:to>
    <xdr:cxnSp macro="">
      <xdr:nvCxnSpPr>
        <xdr:cNvPr id="250" name="直線コネクタ 249"/>
        <xdr:cNvCxnSpPr/>
      </xdr:nvCxnSpPr>
      <xdr:spPr>
        <a:xfrm flipV="1">
          <a:off x="16510000" y="9202420"/>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51"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52" name="直線コネクタ 251"/>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53"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4" name="直線コネクタ 253"/>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133531</xdr:rowOff>
    </xdr:from>
    <xdr:to>
      <xdr:col>82</xdr:col>
      <xdr:colOff>107950</xdr:colOff>
      <xdr:row>54</xdr:row>
      <xdr:rowOff>146594</xdr:rowOff>
    </xdr:to>
    <xdr:cxnSp macro="">
      <xdr:nvCxnSpPr>
        <xdr:cNvPr id="255" name="直線コネクタ 254"/>
        <xdr:cNvCxnSpPr/>
      </xdr:nvCxnSpPr>
      <xdr:spPr>
        <a:xfrm flipV="1">
          <a:off x="15671800" y="9391831"/>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144615</xdr:rowOff>
    </xdr:from>
    <xdr:ext cx="762000" cy="259045"/>
    <xdr:sp macro="" textlink="">
      <xdr:nvSpPr>
        <xdr:cNvPr id="256" name="その他平均値テキスト"/>
        <xdr:cNvSpPr txBox="1"/>
      </xdr:nvSpPr>
      <xdr:spPr>
        <a:xfrm>
          <a:off x="16598900" y="9574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1088</xdr:rowOff>
    </xdr:from>
    <xdr:to>
      <xdr:col>82</xdr:col>
      <xdr:colOff>158750</xdr:colOff>
      <xdr:row>56</xdr:row>
      <xdr:rowOff>102688</xdr:rowOff>
    </xdr:to>
    <xdr:sp macro="" textlink="">
      <xdr:nvSpPr>
        <xdr:cNvPr id="257" name="フローチャート: 判断 256"/>
        <xdr:cNvSpPr/>
      </xdr:nvSpPr>
      <xdr:spPr>
        <a:xfrm>
          <a:off x="164592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146594</xdr:rowOff>
    </xdr:from>
    <xdr:to>
      <xdr:col>78</xdr:col>
      <xdr:colOff>69850</xdr:colOff>
      <xdr:row>58</xdr:row>
      <xdr:rowOff>127000</xdr:rowOff>
    </xdr:to>
    <xdr:cxnSp macro="">
      <xdr:nvCxnSpPr>
        <xdr:cNvPr id="258" name="直線コネクタ 257"/>
        <xdr:cNvCxnSpPr/>
      </xdr:nvCxnSpPr>
      <xdr:spPr>
        <a:xfrm flipV="1">
          <a:off x="14782800" y="9404894"/>
          <a:ext cx="889000" cy="66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9" name="フローチャート: 判断 258"/>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139717</xdr:rowOff>
    </xdr:from>
    <xdr:ext cx="736600" cy="259045"/>
    <xdr:sp macro="" textlink="">
      <xdr:nvSpPr>
        <xdr:cNvPr id="260" name="テキスト ボックス 259"/>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61685</xdr:rowOff>
    </xdr:from>
    <xdr:to>
      <xdr:col>73</xdr:col>
      <xdr:colOff>180975</xdr:colOff>
      <xdr:row>58</xdr:row>
      <xdr:rowOff>127000</xdr:rowOff>
    </xdr:to>
    <xdr:cxnSp macro="">
      <xdr:nvCxnSpPr>
        <xdr:cNvPr id="261" name="直線コネクタ 260"/>
        <xdr:cNvCxnSpPr/>
      </xdr:nvCxnSpPr>
      <xdr:spPr>
        <a:xfrm>
          <a:off x="13893800" y="100057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72934</xdr:rowOff>
    </xdr:from>
    <xdr:to>
      <xdr:col>74</xdr:col>
      <xdr:colOff>31750</xdr:colOff>
      <xdr:row>57</xdr:row>
      <xdr:rowOff>3084</xdr:rowOff>
    </xdr:to>
    <xdr:sp macro="" textlink="">
      <xdr:nvSpPr>
        <xdr:cNvPr id="262" name="フローチャート: 判断 261"/>
        <xdr:cNvSpPr/>
      </xdr:nvSpPr>
      <xdr:spPr>
        <a:xfrm>
          <a:off x="14732000" y="967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13261</xdr:rowOff>
    </xdr:from>
    <xdr:ext cx="762000" cy="259045"/>
    <xdr:sp macro="" textlink="">
      <xdr:nvSpPr>
        <xdr:cNvPr id="263" name="テキスト ボックス 262"/>
        <xdr:cNvSpPr txBox="1"/>
      </xdr:nvSpPr>
      <xdr:spPr>
        <a:xfrm>
          <a:off x="14401800" y="944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89444</xdr:rowOff>
    </xdr:from>
    <xdr:to>
      <xdr:col>69</xdr:col>
      <xdr:colOff>92075</xdr:colOff>
      <xdr:row>58</xdr:row>
      <xdr:rowOff>61685</xdr:rowOff>
    </xdr:to>
    <xdr:cxnSp macro="">
      <xdr:nvCxnSpPr>
        <xdr:cNvPr id="264" name="直線コネクタ 263"/>
        <xdr:cNvCxnSpPr/>
      </xdr:nvCxnSpPr>
      <xdr:spPr>
        <a:xfrm>
          <a:off x="13004800" y="9862094"/>
          <a:ext cx="8890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5" name="フローチャート: 判断 264"/>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66" name="テキスト ボックス 265"/>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7" name="フローチャート: 判断 266"/>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152054</xdr:rowOff>
    </xdr:from>
    <xdr:ext cx="762000" cy="259045"/>
    <xdr:sp macro="" textlink="">
      <xdr:nvSpPr>
        <xdr:cNvPr id="268" name="テキスト ボックス 267"/>
        <xdr:cNvSpPr txBox="1"/>
      </xdr:nvSpPr>
      <xdr:spPr>
        <a:xfrm>
          <a:off x="12623800" y="941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82731</xdr:rowOff>
    </xdr:from>
    <xdr:to>
      <xdr:col>82</xdr:col>
      <xdr:colOff>158750</xdr:colOff>
      <xdr:row>55</xdr:row>
      <xdr:rowOff>12881</xdr:rowOff>
    </xdr:to>
    <xdr:sp macro="" textlink="">
      <xdr:nvSpPr>
        <xdr:cNvPr id="274" name="楕円 273"/>
        <xdr:cNvSpPr/>
      </xdr:nvSpPr>
      <xdr:spPr>
        <a:xfrm>
          <a:off x="16459200" y="934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99258</xdr:rowOff>
    </xdr:from>
    <xdr:ext cx="762000" cy="259045"/>
    <xdr:sp macro="" textlink="">
      <xdr:nvSpPr>
        <xdr:cNvPr id="275" name="その他該当値テキスト"/>
        <xdr:cNvSpPr txBox="1"/>
      </xdr:nvSpPr>
      <xdr:spPr>
        <a:xfrm>
          <a:off x="16598900" y="9186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95794</xdr:rowOff>
    </xdr:from>
    <xdr:to>
      <xdr:col>78</xdr:col>
      <xdr:colOff>120650</xdr:colOff>
      <xdr:row>55</xdr:row>
      <xdr:rowOff>25944</xdr:rowOff>
    </xdr:to>
    <xdr:sp macro="" textlink="">
      <xdr:nvSpPr>
        <xdr:cNvPr id="276" name="楕円 275"/>
        <xdr:cNvSpPr/>
      </xdr:nvSpPr>
      <xdr:spPr>
        <a:xfrm>
          <a:off x="15621000" y="935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36121</xdr:rowOff>
    </xdr:from>
    <xdr:ext cx="736600" cy="259045"/>
    <xdr:sp macro="" textlink="">
      <xdr:nvSpPr>
        <xdr:cNvPr id="277" name="テキスト ボックス 276"/>
        <xdr:cNvSpPr txBox="1"/>
      </xdr:nvSpPr>
      <xdr:spPr>
        <a:xfrm>
          <a:off x="15290800" y="9122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76200</xdr:rowOff>
    </xdr:from>
    <xdr:to>
      <xdr:col>74</xdr:col>
      <xdr:colOff>31750</xdr:colOff>
      <xdr:row>59</xdr:row>
      <xdr:rowOff>6350</xdr:rowOff>
    </xdr:to>
    <xdr:sp macro="" textlink="">
      <xdr:nvSpPr>
        <xdr:cNvPr id="278" name="楕円 277"/>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79" name="テキスト ボックス 278"/>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10885</xdr:rowOff>
    </xdr:from>
    <xdr:to>
      <xdr:col>69</xdr:col>
      <xdr:colOff>142875</xdr:colOff>
      <xdr:row>58</xdr:row>
      <xdr:rowOff>112485</xdr:rowOff>
    </xdr:to>
    <xdr:sp macro="" textlink="">
      <xdr:nvSpPr>
        <xdr:cNvPr id="280" name="楕円 279"/>
        <xdr:cNvSpPr/>
      </xdr:nvSpPr>
      <xdr:spPr>
        <a:xfrm>
          <a:off x="13843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97262</xdr:rowOff>
    </xdr:from>
    <xdr:ext cx="762000" cy="259045"/>
    <xdr:sp macro="" textlink="">
      <xdr:nvSpPr>
        <xdr:cNvPr id="281" name="テキスト ボックス 280"/>
        <xdr:cNvSpPr txBox="1"/>
      </xdr:nvSpPr>
      <xdr:spPr>
        <a:xfrm>
          <a:off x="13512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38644</xdr:rowOff>
    </xdr:from>
    <xdr:to>
      <xdr:col>65</xdr:col>
      <xdr:colOff>53975</xdr:colOff>
      <xdr:row>57</xdr:row>
      <xdr:rowOff>140244</xdr:rowOff>
    </xdr:to>
    <xdr:sp macro="" textlink="">
      <xdr:nvSpPr>
        <xdr:cNvPr id="282" name="楕円 281"/>
        <xdr:cNvSpPr/>
      </xdr:nvSpPr>
      <xdr:spPr>
        <a:xfrm>
          <a:off x="12954000" y="981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125021</xdr:rowOff>
    </xdr:from>
    <xdr:ext cx="762000" cy="259045"/>
    <xdr:sp macro="" textlink="">
      <xdr:nvSpPr>
        <xdr:cNvPr id="283" name="テキスト ボックス 282"/>
        <xdr:cNvSpPr txBox="1"/>
      </xdr:nvSpPr>
      <xdr:spPr>
        <a:xfrm>
          <a:off x="12623800" y="9897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下水道事業の地方公営企業法適用化に伴い繰出金を補助費等として支出したことにより、引き続き類似団体平均を大きく上回る状況となった。今後は、下水道使用料の適正化等を図るとともに、各種補助事業についても、妥当性、効果等を検証し、社会的・経済情勢に合致しない補助金などは廃止するなど、不断の見直しを図る。</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115570</xdr:rowOff>
    </xdr:to>
    <xdr:cxnSp macro="">
      <xdr:nvCxnSpPr>
        <xdr:cNvPr id="308" name="直線コネクタ 307"/>
        <xdr:cNvCxnSpPr/>
      </xdr:nvCxnSpPr>
      <xdr:spPr>
        <a:xfrm flipV="1">
          <a:off x="16510000" y="586943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87647</xdr:rowOff>
    </xdr:from>
    <xdr:ext cx="762000" cy="259045"/>
    <xdr:sp macro="" textlink="">
      <xdr:nvSpPr>
        <xdr:cNvPr id="309" name="補助費等最小値テキスト"/>
        <xdr:cNvSpPr txBox="1"/>
      </xdr:nvSpPr>
      <xdr:spPr>
        <a:xfrm>
          <a:off x="165989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115570</xdr:rowOff>
    </xdr:from>
    <xdr:to>
      <xdr:col>82</xdr:col>
      <xdr:colOff>196850</xdr:colOff>
      <xdr:row>41</xdr:row>
      <xdr:rowOff>115570</xdr:rowOff>
    </xdr:to>
    <xdr:cxnSp macro="">
      <xdr:nvCxnSpPr>
        <xdr:cNvPr id="310" name="直線コネクタ 309"/>
        <xdr:cNvCxnSpPr/>
      </xdr:nvCxnSpPr>
      <xdr:spPr>
        <a:xfrm>
          <a:off x="16421100" y="714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51562</xdr:rowOff>
    </xdr:from>
    <xdr:to>
      <xdr:col>82</xdr:col>
      <xdr:colOff>107950</xdr:colOff>
      <xdr:row>39</xdr:row>
      <xdr:rowOff>60706</xdr:rowOff>
    </xdr:to>
    <xdr:cxnSp macro="">
      <xdr:nvCxnSpPr>
        <xdr:cNvPr id="313" name="直線コネクタ 312"/>
        <xdr:cNvCxnSpPr/>
      </xdr:nvCxnSpPr>
      <xdr:spPr>
        <a:xfrm>
          <a:off x="15671800" y="673811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14" name="補助費等平均値テキスト"/>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5" name="フローチャート: 判断 314"/>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44704</xdr:rowOff>
    </xdr:from>
    <xdr:to>
      <xdr:col>78</xdr:col>
      <xdr:colOff>69850</xdr:colOff>
      <xdr:row>39</xdr:row>
      <xdr:rowOff>51562</xdr:rowOff>
    </xdr:to>
    <xdr:cxnSp macro="">
      <xdr:nvCxnSpPr>
        <xdr:cNvPr id="316" name="直線コネクタ 315"/>
        <xdr:cNvCxnSpPr/>
      </xdr:nvCxnSpPr>
      <xdr:spPr>
        <a:xfrm>
          <a:off x="14782800" y="6216904"/>
          <a:ext cx="889000" cy="52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18" name="テキスト ボックス 317"/>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44704</xdr:rowOff>
    </xdr:from>
    <xdr:to>
      <xdr:col>73</xdr:col>
      <xdr:colOff>180975</xdr:colOff>
      <xdr:row>36</xdr:row>
      <xdr:rowOff>90424</xdr:rowOff>
    </xdr:to>
    <xdr:cxnSp macro="">
      <xdr:nvCxnSpPr>
        <xdr:cNvPr id="319" name="直線コネクタ 318"/>
        <xdr:cNvCxnSpPr/>
      </xdr:nvCxnSpPr>
      <xdr:spPr>
        <a:xfrm flipV="1">
          <a:off x="13893800" y="62169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94488</xdr:rowOff>
    </xdr:from>
    <xdr:to>
      <xdr:col>74</xdr:col>
      <xdr:colOff>31750</xdr:colOff>
      <xdr:row>37</xdr:row>
      <xdr:rowOff>24638</xdr:rowOff>
    </xdr:to>
    <xdr:sp macro="" textlink="">
      <xdr:nvSpPr>
        <xdr:cNvPr id="320" name="フローチャート: 判断 319"/>
        <xdr:cNvSpPr/>
      </xdr:nvSpPr>
      <xdr:spPr>
        <a:xfrm>
          <a:off x="14732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9415</xdr:rowOff>
    </xdr:from>
    <xdr:ext cx="762000" cy="259045"/>
    <xdr:sp macro="" textlink="">
      <xdr:nvSpPr>
        <xdr:cNvPr id="321" name="テキスト ボックス 320"/>
        <xdr:cNvSpPr txBox="1"/>
      </xdr:nvSpPr>
      <xdr:spPr>
        <a:xfrm>
          <a:off x="14401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40132</xdr:rowOff>
    </xdr:from>
    <xdr:to>
      <xdr:col>69</xdr:col>
      <xdr:colOff>92075</xdr:colOff>
      <xdr:row>36</xdr:row>
      <xdr:rowOff>90424</xdr:rowOff>
    </xdr:to>
    <xdr:cxnSp macro="">
      <xdr:nvCxnSpPr>
        <xdr:cNvPr id="322" name="直線コネクタ 321"/>
        <xdr:cNvCxnSpPr/>
      </xdr:nvCxnSpPr>
      <xdr:spPr>
        <a:xfrm>
          <a:off x="13004800" y="62123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23" name="フローチャート: 判断 322"/>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24" name="テキスト ボックス 323"/>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25" name="フローチャート: 判断 32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135145</xdr:rowOff>
    </xdr:from>
    <xdr:ext cx="762000" cy="259045"/>
    <xdr:sp macro="" textlink="">
      <xdr:nvSpPr>
        <xdr:cNvPr id="326" name="テキスト ボックス 325"/>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9906</xdr:rowOff>
    </xdr:from>
    <xdr:to>
      <xdr:col>82</xdr:col>
      <xdr:colOff>158750</xdr:colOff>
      <xdr:row>39</xdr:row>
      <xdr:rowOff>111506</xdr:rowOff>
    </xdr:to>
    <xdr:sp macro="" textlink="">
      <xdr:nvSpPr>
        <xdr:cNvPr id="332" name="楕円 331"/>
        <xdr:cNvSpPr/>
      </xdr:nvSpPr>
      <xdr:spPr>
        <a:xfrm>
          <a:off x="16459200" y="66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153433</xdr:rowOff>
    </xdr:from>
    <xdr:ext cx="762000" cy="259045"/>
    <xdr:sp macro="" textlink="">
      <xdr:nvSpPr>
        <xdr:cNvPr id="333" name="補助費等該当値テキスト"/>
        <xdr:cNvSpPr txBox="1"/>
      </xdr:nvSpPr>
      <xdr:spPr>
        <a:xfrm>
          <a:off x="165989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762</xdr:rowOff>
    </xdr:from>
    <xdr:to>
      <xdr:col>78</xdr:col>
      <xdr:colOff>120650</xdr:colOff>
      <xdr:row>39</xdr:row>
      <xdr:rowOff>102362</xdr:rowOff>
    </xdr:to>
    <xdr:sp macro="" textlink="">
      <xdr:nvSpPr>
        <xdr:cNvPr id="334" name="楕円 333"/>
        <xdr:cNvSpPr/>
      </xdr:nvSpPr>
      <xdr:spPr>
        <a:xfrm>
          <a:off x="156210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87139</xdr:rowOff>
    </xdr:from>
    <xdr:ext cx="736600" cy="259045"/>
    <xdr:sp macro="" textlink="">
      <xdr:nvSpPr>
        <xdr:cNvPr id="335" name="テキスト ボックス 334"/>
        <xdr:cNvSpPr txBox="1"/>
      </xdr:nvSpPr>
      <xdr:spPr>
        <a:xfrm>
          <a:off x="15290800" y="6773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165354</xdr:rowOff>
    </xdr:from>
    <xdr:to>
      <xdr:col>74</xdr:col>
      <xdr:colOff>31750</xdr:colOff>
      <xdr:row>36</xdr:row>
      <xdr:rowOff>95504</xdr:rowOff>
    </xdr:to>
    <xdr:sp macro="" textlink="">
      <xdr:nvSpPr>
        <xdr:cNvPr id="336" name="楕円 335"/>
        <xdr:cNvSpPr/>
      </xdr:nvSpPr>
      <xdr:spPr>
        <a:xfrm>
          <a:off x="14732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105681</xdr:rowOff>
    </xdr:from>
    <xdr:ext cx="762000" cy="259045"/>
    <xdr:sp macro="" textlink="">
      <xdr:nvSpPr>
        <xdr:cNvPr id="337" name="テキスト ボックス 336"/>
        <xdr:cNvSpPr txBox="1"/>
      </xdr:nvSpPr>
      <xdr:spPr>
        <a:xfrm>
          <a:off x="14401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39624</xdr:rowOff>
    </xdr:from>
    <xdr:to>
      <xdr:col>69</xdr:col>
      <xdr:colOff>142875</xdr:colOff>
      <xdr:row>36</xdr:row>
      <xdr:rowOff>141224</xdr:rowOff>
    </xdr:to>
    <xdr:sp macro="" textlink="">
      <xdr:nvSpPr>
        <xdr:cNvPr id="338" name="楕円 337"/>
        <xdr:cNvSpPr/>
      </xdr:nvSpPr>
      <xdr:spPr>
        <a:xfrm>
          <a:off x="13843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39" name="テキスト ボックス 338"/>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40" name="楕円 339"/>
        <xdr:cNvSpPr/>
      </xdr:nvSpPr>
      <xdr:spPr>
        <a:xfrm>
          <a:off x="12954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41" name="テキスト ボックス 340"/>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公債費に係る経常収支比率は、過年度実施した大規模事業に係る定時償還の開始等により前年度と比較して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類似団体平均よりも低くなっているが、今後、定時償還額の上昇が見込まれることから、後年度の財源負担を考慮し、計画的な基金の活用、市債発行事業の厳選、繰上償還の実施などを行い公債費の抑制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6" name="直線コネクタ 355"/>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7" name="テキスト ボックス 356"/>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8" name="直線コネクタ 357"/>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9" name="テキスト ボックス 358"/>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0" name="直線コネクタ 359"/>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1" name="テキスト ボックス 360"/>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2" name="直線コネクタ 361"/>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3" name="テキスト ボックス 362"/>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4" name="直線コネクタ 363"/>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5" name="テキスト ボックス 364"/>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6" name="直線コネクタ 365"/>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7" name="テキスト ボックス 366"/>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109038</xdr:rowOff>
    </xdr:from>
    <xdr:to>
      <xdr:col>24</xdr:col>
      <xdr:colOff>25400</xdr:colOff>
      <xdr:row>80</xdr:row>
      <xdr:rowOff>143329</xdr:rowOff>
    </xdr:to>
    <xdr:cxnSp macro="">
      <xdr:nvCxnSpPr>
        <xdr:cNvPr id="371" name="直線コネクタ 370"/>
        <xdr:cNvCxnSpPr/>
      </xdr:nvCxnSpPr>
      <xdr:spPr>
        <a:xfrm flipV="1">
          <a:off x="4826000" y="12624888"/>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72" name="公債費最小値テキスト"/>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73" name="直線コネクタ 372"/>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23965</xdr:rowOff>
    </xdr:from>
    <xdr:ext cx="762000" cy="259045"/>
    <xdr:sp macro="" textlink="">
      <xdr:nvSpPr>
        <xdr:cNvPr id="374" name="公債費最大値テキスト"/>
        <xdr:cNvSpPr txBox="1"/>
      </xdr:nvSpPr>
      <xdr:spPr>
        <a:xfrm>
          <a:off x="4914900" y="1236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109038</xdr:rowOff>
    </xdr:from>
    <xdr:to>
      <xdr:col>24</xdr:col>
      <xdr:colOff>114300</xdr:colOff>
      <xdr:row>73</xdr:row>
      <xdr:rowOff>109038</xdr:rowOff>
    </xdr:to>
    <xdr:cxnSp macro="">
      <xdr:nvCxnSpPr>
        <xdr:cNvPr id="375" name="直線コネクタ 374"/>
        <xdr:cNvCxnSpPr/>
      </xdr:nvCxnSpPr>
      <xdr:spPr>
        <a:xfrm>
          <a:off x="4737100" y="1262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51888</xdr:rowOff>
    </xdr:from>
    <xdr:to>
      <xdr:col>24</xdr:col>
      <xdr:colOff>25400</xdr:colOff>
      <xdr:row>76</xdr:row>
      <xdr:rowOff>78014</xdr:rowOff>
    </xdr:to>
    <xdr:cxnSp macro="">
      <xdr:nvCxnSpPr>
        <xdr:cNvPr id="376" name="直線コネクタ 375"/>
        <xdr:cNvCxnSpPr/>
      </xdr:nvCxnSpPr>
      <xdr:spPr>
        <a:xfrm>
          <a:off x="3987800" y="13082088"/>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142983</xdr:rowOff>
    </xdr:from>
    <xdr:ext cx="762000" cy="259045"/>
    <xdr:sp macro="" textlink="">
      <xdr:nvSpPr>
        <xdr:cNvPr id="377" name="公債費平均値テキスト"/>
        <xdr:cNvSpPr txBox="1"/>
      </xdr:nvSpPr>
      <xdr:spPr>
        <a:xfrm>
          <a:off x="4914900" y="13173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170906</xdr:rowOff>
    </xdr:from>
    <xdr:to>
      <xdr:col>24</xdr:col>
      <xdr:colOff>76200</xdr:colOff>
      <xdr:row>77</xdr:row>
      <xdr:rowOff>101056</xdr:rowOff>
    </xdr:to>
    <xdr:sp macro="" textlink="">
      <xdr:nvSpPr>
        <xdr:cNvPr id="378" name="フローチャート: 判断 377"/>
        <xdr:cNvSpPr/>
      </xdr:nvSpPr>
      <xdr:spPr>
        <a:xfrm>
          <a:off x="4775200" y="1320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164556</xdr:rowOff>
    </xdr:from>
    <xdr:to>
      <xdr:col>19</xdr:col>
      <xdr:colOff>187325</xdr:colOff>
      <xdr:row>76</xdr:row>
      <xdr:rowOff>51888</xdr:rowOff>
    </xdr:to>
    <xdr:cxnSp macro="">
      <xdr:nvCxnSpPr>
        <xdr:cNvPr id="379" name="直線コネクタ 378"/>
        <xdr:cNvCxnSpPr/>
      </xdr:nvCxnSpPr>
      <xdr:spPr>
        <a:xfrm>
          <a:off x="3098800" y="13023306"/>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157843</xdr:rowOff>
    </xdr:from>
    <xdr:to>
      <xdr:col>20</xdr:col>
      <xdr:colOff>38100</xdr:colOff>
      <xdr:row>77</xdr:row>
      <xdr:rowOff>87993</xdr:rowOff>
    </xdr:to>
    <xdr:sp macro="" textlink="">
      <xdr:nvSpPr>
        <xdr:cNvPr id="380" name="フローチャート: 判断 379"/>
        <xdr:cNvSpPr/>
      </xdr:nvSpPr>
      <xdr:spPr>
        <a:xfrm>
          <a:off x="3937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72770</xdr:rowOff>
    </xdr:from>
    <xdr:ext cx="736600" cy="259045"/>
    <xdr:sp macro="" textlink="">
      <xdr:nvSpPr>
        <xdr:cNvPr id="381" name="テキスト ボックス 380"/>
        <xdr:cNvSpPr txBox="1"/>
      </xdr:nvSpPr>
      <xdr:spPr>
        <a:xfrm>
          <a:off x="3606800" y="13274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138430</xdr:rowOff>
    </xdr:from>
    <xdr:to>
      <xdr:col>15</xdr:col>
      <xdr:colOff>98425</xdr:colOff>
      <xdr:row>75</xdr:row>
      <xdr:rowOff>164556</xdr:rowOff>
    </xdr:to>
    <xdr:cxnSp macro="">
      <xdr:nvCxnSpPr>
        <xdr:cNvPr id="382" name="直線コネクタ 381"/>
        <xdr:cNvCxnSpPr/>
      </xdr:nvCxnSpPr>
      <xdr:spPr>
        <a:xfrm>
          <a:off x="2209800" y="1299718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5987</xdr:rowOff>
    </xdr:from>
    <xdr:to>
      <xdr:col>15</xdr:col>
      <xdr:colOff>149225</xdr:colOff>
      <xdr:row>77</xdr:row>
      <xdr:rowOff>107587</xdr:rowOff>
    </xdr:to>
    <xdr:sp macro="" textlink="">
      <xdr:nvSpPr>
        <xdr:cNvPr id="383" name="フローチャート: 判断 382"/>
        <xdr:cNvSpPr/>
      </xdr:nvSpPr>
      <xdr:spPr>
        <a:xfrm>
          <a:off x="3048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92364</xdr:rowOff>
    </xdr:from>
    <xdr:ext cx="762000" cy="259045"/>
    <xdr:sp macro="" textlink="">
      <xdr:nvSpPr>
        <xdr:cNvPr id="384" name="テキスト ボックス 383"/>
        <xdr:cNvSpPr txBox="1"/>
      </xdr:nvSpPr>
      <xdr:spPr>
        <a:xfrm>
          <a:off x="2717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73116</xdr:rowOff>
    </xdr:from>
    <xdr:to>
      <xdr:col>11</xdr:col>
      <xdr:colOff>9525</xdr:colOff>
      <xdr:row>75</xdr:row>
      <xdr:rowOff>138430</xdr:rowOff>
    </xdr:to>
    <xdr:cxnSp macro="">
      <xdr:nvCxnSpPr>
        <xdr:cNvPr id="385" name="直線コネクタ 384"/>
        <xdr:cNvCxnSpPr/>
      </xdr:nvCxnSpPr>
      <xdr:spPr>
        <a:xfrm>
          <a:off x="1320800" y="1293186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12519</xdr:rowOff>
    </xdr:from>
    <xdr:to>
      <xdr:col>11</xdr:col>
      <xdr:colOff>60325</xdr:colOff>
      <xdr:row>77</xdr:row>
      <xdr:rowOff>114119</xdr:rowOff>
    </xdr:to>
    <xdr:sp macro="" textlink="">
      <xdr:nvSpPr>
        <xdr:cNvPr id="386" name="フローチャート: 判断 385"/>
        <xdr:cNvSpPr/>
      </xdr:nvSpPr>
      <xdr:spPr>
        <a:xfrm>
          <a:off x="2159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98896</xdr:rowOff>
    </xdr:from>
    <xdr:ext cx="762000" cy="259045"/>
    <xdr:sp macro="" textlink="">
      <xdr:nvSpPr>
        <xdr:cNvPr id="387" name="テキスト ボックス 386"/>
        <xdr:cNvSpPr txBox="1"/>
      </xdr:nvSpPr>
      <xdr:spPr>
        <a:xfrm>
          <a:off x="1828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5987</xdr:rowOff>
    </xdr:from>
    <xdr:to>
      <xdr:col>6</xdr:col>
      <xdr:colOff>171450</xdr:colOff>
      <xdr:row>77</xdr:row>
      <xdr:rowOff>107587</xdr:rowOff>
    </xdr:to>
    <xdr:sp macro="" textlink="">
      <xdr:nvSpPr>
        <xdr:cNvPr id="388" name="フローチャート: 判断 387"/>
        <xdr:cNvSpPr/>
      </xdr:nvSpPr>
      <xdr:spPr>
        <a:xfrm>
          <a:off x="1270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92364</xdr:rowOff>
    </xdr:from>
    <xdr:ext cx="762000" cy="259045"/>
    <xdr:sp macro="" textlink="">
      <xdr:nvSpPr>
        <xdr:cNvPr id="389" name="テキスト ボックス 388"/>
        <xdr:cNvSpPr txBox="1"/>
      </xdr:nvSpPr>
      <xdr:spPr>
        <a:xfrm>
          <a:off x="939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27214</xdr:rowOff>
    </xdr:from>
    <xdr:to>
      <xdr:col>24</xdr:col>
      <xdr:colOff>76200</xdr:colOff>
      <xdr:row>76</xdr:row>
      <xdr:rowOff>128814</xdr:rowOff>
    </xdr:to>
    <xdr:sp macro="" textlink="">
      <xdr:nvSpPr>
        <xdr:cNvPr id="395" name="楕円 394"/>
        <xdr:cNvSpPr/>
      </xdr:nvSpPr>
      <xdr:spPr>
        <a:xfrm>
          <a:off x="47752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43742</xdr:rowOff>
    </xdr:from>
    <xdr:ext cx="762000" cy="259045"/>
    <xdr:sp macro="" textlink="">
      <xdr:nvSpPr>
        <xdr:cNvPr id="396" name="公債費該当値テキスト"/>
        <xdr:cNvSpPr txBox="1"/>
      </xdr:nvSpPr>
      <xdr:spPr>
        <a:xfrm>
          <a:off x="4914900" y="1290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1088</xdr:rowOff>
    </xdr:from>
    <xdr:to>
      <xdr:col>20</xdr:col>
      <xdr:colOff>38100</xdr:colOff>
      <xdr:row>76</xdr:row>
      <xdr:rowOff>102688</xdr:rowOff>
    </xdr:to>
    <xdr:sp macro="" textlink="">
      <xdr:nvSpPr>
        <xdr:cNvPr id="397" name="楕円 396"/>
        <xdr:cNvSpPr/>
      </xdr:nvSpPr>
      <xdr:spPr>
        <a:xfrm>
          <a:off x="3937000" y="1303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112865</xdr:rowOff>
    </xdr:from>
    <xdr:ext cx="736600" cy="259045"/>
    <xdr:sp macro="" textlink="">
      <xdr:nvSpPr>
        <xdr:cNvPr id="398" name="テキスト ボックス 397"/>
        <xdr:cNvSpPr txBox="1"/>
      </xdr:nvSpPr>
      <xdr:spPr>
        <a:xfrm>
          <a:off x="3606800" y="12800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113756</xdr:rowOff>
    </xdr:from>
    <xdr:to>
      <xdr:col>15</xdr:col>
      <xdr:colOff>149225</xdr:colOff>
      <xdr:row>76</xdr:row>
      <xdr:rowOff>43906</xdr:rowOff>
    </xdr:to>
    <xdr:sp macro="" textlink="">
      <xdr:nvSpPr>
        <xdr:cNvPr id="399" name="楕円 398"/>
        <xdr:cNvSpPr/>
      </xdr:nvSpPr>
      <xdr:spPr>
        <a:xfrm>
          <a:off x="3048000" y="1297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54083</xdr:rowOff>
    </xdr:from>
    <xdr:ext cx="762000" cy="259045"/>
    <xdr:sp macro="" textlink="">
      <xdr:nvSpPr>
        <xdr:cNvPr id="400" name="テキスト ボックス 399"/>
        <xdr:cNvSpPr txBox="1"/>
      </xdr:nvSpPr>
      <xdr:spPr>
        <a:xfrm>
          <a:off x="2717800" y="1274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87630</xdr:rowOff>
    </xdr:from>
    <xdr:to>
      <xdr:col>11</xdr:col>
      <xdr:colOff>60325</xdr:colOff>
      <xdr:row>76</xdr:row>
      <xdr:rowOff>17780</xdr:rowOff>
    </xdr:to>
    <xdr:sp macro="" textlink="">
      <xdr:nvSpPr>
        <xdr:cNvPr id="401" name="楕円 400"/>
        <xdr:cNvSpPr/>
      </xdr:nvSpPr>
      <xdr:spPr>
        <a:xfrm>
          <a:off x="2159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27957</xdr:rowOff>
    </xdr:from>
    <xdr:ext cx="762000" cy="259045"/>
    <xdr:sp macro="" textlink="">
      <xdr:nvSpPr>
        <xdr:cNvPr id="402" name="テキスト ボックス 401"/>
        <xdr:cNvSpPr txBox="1"/>
      </xdr:nvSpPr>
      <xdr:spPr>
        <a:xfrm>
          <a:off x="1828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22316</xdr:rowOff>
    </xdr:from>
    <xdr:to>
      <xdr:col>6</xdr:col>
      <xdr:colOff>171450</xdr:colOff>
      <xdr:row>75</xdr:row>
      <xdr:rowOff>123916</xdr:rowOff>
    </xdr:to>
    <xdr:sp macro="" textlink="">
      <xdr:nvSpPr>
        <xdr:cNvPr id="403" name="楕円 402"/>
        <xdr:cNvSpPr/>
      </xdr:nvSpPr>
      <xdr:spPr>
        <a:xfrm>
          <a:off x="1270000" y="1288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134093</xdr:rowOff>
    </xdr:from>
    <xdr:ext cx="762000" cy="259045"/>
    <xdr:sp macro="" textlink="">
      <xdr:nvSpPr>
        <xdr:cNvPr id="404" name="テキスト ボックス 403"/>
        <xdr:cNvSpPr txBox="1"/>
      </xdr:nvSpPr>
      <xdr:spPr>
        <a:xfrm>
          <a:off x="939800" y="12649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公債費以外の経常収支比率が増加したのは、前年度と比較して、人件費、扶助費および補助費等が増加したことが主な要因である。</a:t>
          </a:r>
        </a:p>
        <a:p>
          <a:r>
            <a:rPr kumimoji="1" lang="ja-JP" altLang="en-US" sz="1300">
              <a:latin typeface="ＭＳ Ｐゴシック" panose="020B0600070205080204" pitchFamily="50" charset="-128"/>
              <a:ea typeface="ＭＳ Ｐゴシック" panose="020B0600070205080204" pitchFamily="50" charset="-128"/>
            </a:rPr>
            <a:t>　今後は、公共施設等の長寿命化対策や更新を迎える既存施設の延命化を図る必要があり、維持管理費の増大が見込まれることから、公共施設等総合管理計画に沿った施設保有量の最適化に取り組む。</a:t>
          </a: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9" name="直線コネクタ 41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0" name="テキスト ボックス 41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1" name="直線コネクタ 42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2" name="テキスト ボックス 42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3" name="直線コネクタ 42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4" name="テキスト ボックス 42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5" name="直線コネクタ 42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6" name="テキスト ボックス 42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81</xdr:row>
      <xdr:rowOff>88137</xdr:rowOff>
    </xdr:to>
    <xdr:cxnSp macro="">
      <xdr:nvCxnSpPr>
        <xdr:cNvPr id="430" name="直線コネクタ 429"/>
        <xdr:cNvCxnSpPr/>
      </xdr:nvCxnSpPr>
      <xdr:spPr>
        <a:xfrm flipV="1">
          <a:off x="16510000" y="12809728"/>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60214</xdr:rowOff>
    </xdr:from>
    <xdr:ext cx="762000" cy="259045"/>
    <xdr:sp macro="" textlink="">
      <xdr:nvSpPr>
        <xdr:cNvPr id="431" name="公債費以外最小値テキスト"/>
        <xdr:cNvSpPr txBox="1"/>
      </xdr:nvSpPr>
      <xdr:spPr>
        <a:xfrm>
          <a:off x="16598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88137</xdr:rowOff>
    </xdr:from>
    <xdr:to>
      <xdr:col>82</xdr:col>
      <xdr:colOff>196850</xdr:colOff>
      <xdr:row>81</xdr:row>
      <xdr:rowOff>88137</xdr:rowOff>
    </xdr:to>
    <xdr:cxnSp macro="">
      <xdr:nvCxnSpPr>
        <xdr:cNvPr id="432" name="直線コネクタ 431"/>
        <xdr:cNvCxnSpPr/>
      </xdr:nvCxnSpPr>
      <xdr:spPr>
        <a:xfrm>
          <a:off x="16421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33" name="公債費以外最大値テキスト"/>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34" name="直線コネクタ 433"/>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152146</xdr:rowOff>
    </xdr:from>
    <xdr:to>
      <xdr:col>82</xdr:col>
      <xdr:colOff>107950</xdr:colOff>
      <xdr:row>78</xdr:row>
      <xdr:rowOff>3556</xdr:rowOff>
    </xdr:to>
    <xdr:cxnSp macro="">
      <xdr:nvCxnSpPr>
        <xdr:cNvPr id="435" name="直線コネクタ 434"/>
        <xdr:cNvCxnSpPr/>
      </xdr:nvCxnSpPr>
      <xdr:spPr>
        <a:xfrm>
          <a:off x="15671800" y="1335379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44721</xdr:rowOff>
    </xdr:from>
    <xdr:ext cx="762000" cy="259045"/>
    <xdr:sp macro="" textlink="">
      <xdr:nvSpPr>
        <xdr:cNvPr id="436" name="公債費以外平均値テキスト"/>
        <xdr:cNvSpPr txBox="1"/>
      </xdr:nvSpPr>
      <xdr:spPr>
        <a:xfrm>
          <a:off x="16598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37" name="フローチャート: 判断 436"/>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152146</xdr:rowOff>
    </xdr:from>
    <xdr:to>
      <xdr:col>78</xdr:col>
      <xdr:colOff>69850</xdr:colOff>
      <xdr:row>77</xdr:row>
      <xdr:rowOff>170435</xdr:rowOff>
    </xdr:to>
    <xdr:cxnSp macro="">
      <xdr:nvCxnSpPr>
        <xdr:cNvPr id="438" name="直線コネクタ 437"/>
        <xdr:cNvCxnSpPr/>
      </xdr:nvCxnSpPr>
      <xdr:spPr>
        <a:xfrm flipV="1">
          <a:off x="14782800" y="13353796"/>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5335</xdr:rowOff>
    </xdr:from>
    <xdr:to>
      <xdr:col>78</xdr:col>
      <xdr:colOff>120650</xdr:colOff>
      <xdr:row>77</xdr:row>
      <xdr:rowOff>106935</xdr:rowOff>
    </xdr:to>
    <xdr:sp macro="" textlink="">
      <xdr:nvSpPr>
        <xdr:cNvPr id="439" name="フローチャート: 判断 438"/>
        <xdr:cNvSpPr/>
      </xdr:nvSpPr>
      <xdr:spPr>
        <a:xfrm>
          <a:off x="15621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117112</xdr:rowOff>
    </xdr:from>
    <xdr:ext cx="736600" cy="259045"/>
    <xdr:sp macro="" textlink="">
      <xdr:nvSpPr>
        <xdr:cNvPr id="440" name="テキスト ボックス 439"/>
        <xdr:cNvSpPr txBox="1"/>
      </xdr:nvSpPr>
      <xdr:spPr>
        <a:xfrm>
          <a:off x="15290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133858</xdr:rowOff>
    </xdr:from>
    <xdr:to>
      <xdr:col>73</xdr:col>
      <xdr:colOff>180975</xdr:colOff>
      <xdr:row>77</xdr:row>
      <xdr:rowOff>170435</xdr:rowOff>
    </xdr:to>
    <xdr:cxnSp macro="">
      <xdr:nvCxnSpPr>
        <xdr:cNvPr id="441" name="直線コネクタ 440"/>
        <xdr:cNvCxnSpPr/>
      </xdr:nvCxnSpPr>
      <xdr:spPr>
        <a:xfrm>
          <a:off x="13893800" y="13335508"/>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42" name="フローチャート: 判断 441"/>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43" name="テキスト ボックス 442"/>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99568</xdr:rowOff>
    </xdr:from>
    <xdr:to>
      <xdr:col>69</xdr:col>
      <xdr:colOff>92075</xdr:colOff>
      <xdr:row>77</xdr:row>
      <xdr:rowOff>133858</xdr:rowOff>
    </xdr:to>
    <xdr:cxnSp macro="">
      <xdr:nvCxnSpPr>
        <xdr:cNvPr id="444" name="直線コネクタ 443"/>
        <xdr:cNvCxnSpPr/>
      </xdr:nvCxnSpPr>
      <xdr:spPr>
        <a:xfrm>
          <a:off x="13004800" y="13129768"/>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45" name="フローチャート: 判断 444"/>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46" name="テキスト ボックス 445"/>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7" name="フローチャート: 判断 446"/>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48" name="テキスト ボックス 447"/>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54" name="楕円 453"/>
        <xdr:cNvSpPr/>
      </xdr:nvSpPr>
      <xdr:spPr>
        <a:xfrm>
          <a:off x="164592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96283</xdr:rowOff>
    </xdr:from>
    <xdr:ext cx="762000" cy="259045"/>
    <xdr:sp macro="" textlink="">
      <xdr:nvSpPr>
        <xdr:cNvPr id="455" name="公債費以外該当値テキスト"/>
        <xdr:cNvSpPr txBox="1"/>
      </xdr:nvSpPr>
      <xdr:spPr>
        <a:xfrm>
          <a:off x="165989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101346</xdr:rowOff>
    </xdr:from>
    <xdr:to>
      <xdr:col>78</xdr:col>
      <xdr:colOff>120650</xdr:colOff>
      <xdr:row>78</xdr:row>
      <xdr:rowOff>31496</xdr:rowOff>
    </xdr:to>
    <xdr:sp macro="" textlink="">
      <xdr:nvSpPr>
        <xdr:cNvPr id="456" name="楕円 455"/>
        <xdr:cNvSpPr/>
      </xdr:nvSpPr>
      <xdr:spPr>
        <a:xfrm>
          <a:off x="15621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16273</xdr:rowOff>
    </xdr:from>
    <xdr:ext cx="736600" cy="259045"/>
    <xdr:sp macro="" textlink="">
      <xdr:nvSpPr>
        <xdr:cNvPr id="457" name="テキスト ボックス 456"/>
        <xdr:cNvSpPr txBox="1"/>
      </xdr:nvSpPr>
      <xdr:spPr>
        <a:xfrm>
          <a:off x="15290800" y="1338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119635</xdr:rowOff>
    </xdr:from>
    <xdr:to>
      <xdr:col>74</xdr:col>
      <xdr:colOff>31750</xdr:colOff>
      <xdr:row>78</xdr:row>
      <xdr:rowOff>49785</xdr:rowOff>
    </xdr:to>
    <xdr:sp macro="" textlink="">
      <xdr:nvSpPr>
        <xdr:cNvPr id="458" name="楕円 457"/>
        <xdr:cNvSpPr/>
      </xdr:nvSpPr>
      <xdr:spPr>
        <a:xfrm>
          <a:off x="14732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34562</xdr:rowOff>
    </xdr:from>
    <xdr:ext cx="762000" cy="259045"/>
    <xdr:sp macro="" textlink="">
      <xdr:nvSpPr>
        <xdr:cNvPr id="459" name="テキスト ボックス 458"/>
        <xdr:cNvSpPr txBox="1"/>
      </xdr:nvSpPr>
      <xdr:spPr>
        <a:xfrm>
          <a:off x="14401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83058</xdr:rowOff>
    </xdr:from>
    <xdr:to>
      <xdr:col>69</xdr:col>
      <xdr:colOff>142875</xdr:colOff>
      <xdr:row>78</xdr:row>
      <xdr:rowOff>13208</xdr:rowOff>
    </xdr:to>
    <xdr:sp macro="" textlink="">
      <xdr:nvSpPr>
        <xdr:cNvPr id="460" name="楕円 459"/>
        <xdr:cNvSpPr/>
      </xdr:nvSpPr>
      <xdr:spPr>
        <a:xfrm>
          <a:off x="13843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169435</xdr:rowOff>
    </xdr:from>
    <xdr:ext cx="762000" cy="259045"/>
    <xdr:sp macro="" textlink="">
      <xdr:nvSpPr>
        <xdr:cNvPr id="461" name="テキスト ボックス 460"/>
        <xdr:cNvSpPr txBox="1"/>
      </xdr:nvSpPr>
      <xdr:spPr>
        <a:xfrm>
          <a:off x="13512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48768</xdr:rowOff>
    </xdr:from>
    <xdr:to>
      <xdr:col>65</xdr:col>
      <xdr:colOff>53975</xdr:colOff>
      <xdr:row>76</xdr:row>
      <xdr:rowOff>150368</xdr:rowOff>
    </xdr:to>
    <xdr:sp macro="" textlink="">
      <xdr:nvSpPr>
        <xdr:cNvPr id="462" name="楕円 461"/>
        <xdr:cNvSpPr/>
      </xdr:nvSpPr>
      <xdr:spPr>
        <a:xfrm>
          <a:off x="12954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135145</xdr:rowOff>
    </xdr:from>
    <xdr:ext cx="762000" cy="259045"/>
    <xdr:sp macro="" textlink="">
      <xdr:nvSpPr>
        <xdr:cNvPr id="463" name="テキスト ボックス 462"/>
        <xdr:cNvSpPr txBox="1"/>
      </xdr:nvSpPr>
      <xdr:spPr>
        <a:xfrm>
          <a:off x="12623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滋賀県米原市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170820</xdr:rowOff>
    </xdr:from>
    <xdr:to>
      <xdr:col>29</xdr:col>
      <xdr:colOff>127000</xdr:colOff>
      <xdr:row>19</xdr:row>
      <xdr:rowOff>121410</xdr:rowOff>
    </xdr:to>
    <xdr:cxnSp macro="">
      <xdr:nvCxnSpPr>
        <xdr:cNvPr id="47" name="直線コネクタ 46"/>
        <xdr:cNvCxnSpPr/>
      </xdr:nvCxnSpPr>
      <xdr:spPr bwMode="auto">
        <a:xfrm flipV="1">
          <a:off x="5651500" y="2104395"/>
          <a:ext cx="0" cy="13221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93487</xdr:rowOff>
    </xdr:from>
    <xdr:ext cx="762000" cy="259045"/>
    <xdr:sp macro="" textlink="">
      <xdr:nvSpPr>
        <xdr:cNvPr id="48" name="人口1人当たり決算額の推移最小値テキスト130"/>
        <xdr:cNvSpPr txBox="1"/>
      </xdr:nvSpPr>
      <xdr:spPr>
        <a:xfrm>
          <a:off x="5740400" y="339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121410</xdr:rowOff>
    </xdr:from>
    <xdr:to>
      <xdr:col>30</xdr:col>
      <xdr:colOff>25400</xdr:colOff>
      <xdr:row>19</xdr:row>
      <xdr:rowOff>121410</xdr:rowOff>
    </xdr:to>
    <xdr:cxnSp macro="">
      <xdr:nvCxnSpPr>
        <xdr:cNvPr id="49" name="直線コネクタ 48"/>
        <xdr:cNvCxnSpPr/>
      </xdr:nvCxnSpPr>
      <xdr:spPr bwMode="auto">
        <a:xfrm>
          <a:off x="5562600" y="34265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85747</xdr:rowOff>
    </xdr:from>
    <xdr:ext cx="762000" cy="259045"/>
    <xdr:sp macro="" textlink="">
      <xdr:nvSpPr>
        <xdr:cNvPr id="50" name="人口1人当たり決算額の推移最大値テキスト130"/>
        <xdr:cNvSpPr txBox="1"/>
      </xdr:nvSpPr>
      <xdr:spPr>
        <a:xfrm>
          <a:off x="5740400" y="184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170820</xdr:rowOff>
    </xdr:from>
    <xdr:to>
      <xdr:col>30</xdr:col>
      <xdr:colOff>25400</xdr:colOff>
      <xdr:row>11</xdr:row>
      <xdr:rowOff>170820</xdr:rowOff>
    </xdr:to>
    <xdr:cxnSp macro="">
      <xdr:nvCxnSpPr>
        <xdr:cNvPr id="51" name="直線コネクタ 50"/>
        <xdr:cNvCxnSpPr/>
      </xdr:nvCxnSpPr>
      <xdr:spPr bwMode="auto">
        <a:xfrm>
          <a:off x="5562600" y="210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154165</xdr:rowOff>
    </xdr:from>
    <xdr:to>
      <xdr:col>29</xdr:col>
      <xdr:colOff>127000</xdr:colOff>
      <xdr:row>15</xdr:row>
      <xdr:rowOff>6800</xdr:rowOff>
    </xdr:to>
    <xdr:cxnSp macro="">
      <xdr:nvCxnSpPr>
        <xdr:cNvPr id="52" name="直線コネクタ 51"/>
        <xdr:cNvCxnSpPr/>
      </xdr:nvCxnSpPr>
      <xdr:spPr bwMode="auto">
        <a:xfrm flipV="1">
          <a:off x="5003800" y="2602090"/>
          <a:ext cx="647700" cy="24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144382</xdr:rowOff>
    </xdr:from>
    <xdr:ext cx="762000" cy="259045"/>
    <xdr:sp macro="" textlink="">
      <xdr:nvSpPr>
        <xdr:cNvPr id="53" name="人口1人当たり決算額の推移平均値テキスト130"/>
        <xdr:cNvSpPr txBox="1"/>
      </xdr:nvSpPr>
      <xdr:spPr>
        <a:xfrm>
          <a:off x="5740400" y="276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855</xdr:rowOff>
    </xdr:from>
    <xdr:to>
      <xdr:col>29</xdr:col>
      <xdr:colOff>177800</xdr:colOff>
      <xdr:row>16</xdr:row>
      <xdr:rowOff>102455</xdr:rowOff>
    </xdr:to>
    <xdr:sp macro="" textlink="">
      <xdr:nvSpPr>
        <xdr:cNvPr id="54" name="フローチャート: 判断 53"/>
        <xdr:cNvSpPr/>
      </xdr:nvSpPr>
      <xdr:spPr bwMode="auto">
        <a:xfrm>
          <a:off x="56007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6800</xdr:rowOff>
    </xdr:from>
    <xdr:to>
      <xdr:col>26</xdr:col>
      <xdr:colOff>50800</xdr:colOff>
      <xdr:row>15</xdr:row>
      <xdr:rowOff>6947</xdr:rowOff>
    </xdr:to>
    <xdr:cxnSp macro="">
      <xdr:nvCxnSpPr>
        <xdr:cNvPr id="55" name="直線コネクタ 54"/>
        <xdr:cNvCxnSpPr/>
      </xdr:nvCxnSpPr>
      <xdr:spPr bwMode="auto">
        <a:xfrm flipV="1">
          <a:off x="4305300" y="2626175"/>
          <a:ext cx="698500" cy="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25413</xdr:rowOff>
    </xdr:from>
    <xdr:to>
      <xdr:col>26</xdr:col>
      <xdr:colOff>101600</xdr:colOff>
      <xdr:row>16</xdr:row>
      <xdr:rowOff>127013</xdr:rowOff>
    </xdr:to>
    <xdr:sp macro="" textlink="">
      <xdr:nvSpPr>
        <xdr:cNvPr id="56" name="フローチャート: 判断 55"/>
        <xdr:cNvSpPr/>
      </xdr:nvSpPr>
      <xdr:spPr bwMode="auto">
        <a:xfrm>
          <a:off x="49530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111790</xdr:rowOff>
    </xdr:from>
    <xdr:ext cx="736600" cy="259045"/>
    <xdr:sp macro="" textlink="">
      <xdr:nvSpPr>
        <xdr:cNvPr id="57" name="テキスト ボックス 56"/>
        <xdr:cNvSpPr txBox="1"/>
      </xdr:nvSpPr>
      <xdr:spPr>
        <a:xfrm>
          <a:off x="4622800" y="2902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6947</xdr:rowOff>
    </xdr:from>
    <xdr:to>
      <xdr:col>22</xdr:col>
      <xdr:colOff>114300</xdr:colOff>
      <xdr:row>15</xdr:row>
      <xdr:rowOff>42821</xdr:rowOff>
    </xdr:to>
    <xdr:cxnSp macro="">
      <xdr:nvCxnSpPr>
        <xdr:cNvPr id="58" name="直線コネクタ 57"/>
        <xdr:cNvCxnSpPr/>
      </xdr:nvCxnSpPr>
      <xdr:spPr bwMode="auto">
        <a:xfrm flipV="1">
          <a:off x="3606800" y="2626322"/>
          <a:ext cx="698500" cy="35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40206</xdr:rowOff>
    </xdr:from>
    <xdr:to>
      <xdr:col>22</xdr:col>
      <xdr:colOff>165100</xdr:colOff>
      <xdr:row>16</xdr:row>
      <xdr:rowOff>141806</xdr:rowOff>
    </xdr:to>
    <xdr:sp macro="" textlink="">
      <xdr:nvSpPr>
        <xdr:cNvPr id="59" name="フローチャート: 判断 58"/>
        <xdr:cNvSpPr/>
      </xdr:nvSpPr>
      <xdr:spPr bwMode="auto">
        <a:xfrm>
          <a:off x="42545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126583</xdr:rowOff>
    </xdr:from>
    <xdr:ext cx="762000" cy="259045"/>
    <xdr:sp macro="" textlink="">
      <xdr:nvSpPr>
        <xdr:cNvPr id="60" name="テキスト ボックス 59"/>
        <xdr:cNvSpPr txBox="1"/>
      </xdr:nvSpPr>
      <xdr:spPr>
        <a:xfrm>
          <a:off x="3924300" y="2917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26966</xdr:rowOff>
    </xdr:from>
    <xdr:to>
      <xdr:col>18</xdr:col>
      <xdr:colOff>177800</xdr:colOff>
      <xdr:row>15</xdr:row>
      <xdr:rowOff>42821</xdr:rowOff>
    </xdr:to>
    <xdr:cxnSp macro="">
      <xdr:nvCxnSpPr>
        <xdr:cNvPr id="61" name="直線コネクタ 60"/>
        <xdr:cNvCxnSpPr/>
      </xdr:nvCxnSpPr>
      <xdr:spPr bwMode="auto">
        <a:xfrm>
          <a:off x="2908300" y="2646341"/>
          <a:ext cx="698500" cy="15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57727</xdr:rowOff>
    </xdr:from>
    <xdr:to>
      <xdr:col>19</xdr:col>
      <xdr:colOff>38100</xdr:colOff>
      <xdr:row>16</xdr:row>
      <xdr:rowOff>159327</xdr:rowOff>
    </xdr:to>
    <xdr:sp macro="" textlink="">
      <xdr:nvSpPr>
        <xdr:cNvPr id="62" name="フローチャート: 判断 61"/>
        <xdr:cNvSpPr/>
      </xdr:nvSpPr>
      <xdr:spPr bwMode="auto">
        <a:xfrm>
          <a:off x="35560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144104</xdr:rowOff>
    </xdr:from>
    <xdr:ext cx="762000" cy="259045"/>
    <xdr:sp macro="" textlink="">
      <xdr:nvSpPr>
        <xdr:cNvPr id="63" name="テキスト ボックス 62"/>
        <xdr:cNvSpPr txBox="1"/>
      </xdr:nvSpPr>
      <xdr:spPr>
        <a:xfrm>
          <a:off x="3225800" y="29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21298</xdr:rowOff>
    </xdr:from>
    <xdr:to>
      <xdr:col>15</xdr:col>
      <xdr:colOff>101600</xdr:colOff>
      <xdr:row>16</xdr:row>
      <xdr:rowOff>122898</xdr:rowOff>
    </xdr:to>
    <xdr:sp macro="" textlink="">
      <xdr:nvSpPr>
        <xdr:cNvPr id="64" name="フローチャート: 判断 63"/>
        <xdr:cNvSpPr/>
      </xdr:nvSpPr>
      <xdr:spPr bwMode="auto">
        <a:xfrm>
          <a:off x="28575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107675</xdr:rowOff>
    </xdr:from>
    <xdr:ext cx="762000" cy="259045"/>
    <xdr:sp macro="" textlink="">
      <xdr:nvSpPr>
        <xdr:cNvPr id="65" name="テキスト ボックス 64"/>
        <xdr:cNvSpPr txBox="1"/>
      </xdr:nvSpPr>
      <xdr:spPr>
        <a:xfrm>
          <a:off x="2527300" y="289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103365</xdr:rowOff>
    </xdr:from>
    <xdr:to>
      <xdr:col>29</xdr:col>
      <xdr:colOff>177800</xdr:colOff>
      <xdr:row>15</xdr:row>
      <xdr:rowOff>33515</xdr:rowOff>
    </xdr:to>
    <xdr:sp macro="" textlink="">
      <xdr:nvSpPr>
        <xdr:cNvPr id="71" name="楕円 70"/>
        <xdr:cNvSpPr/>
      </xdr:nvSpPr>
      <xdr:spPr bwMode="auto">
        <a:xfrm>
          <a:off x="5600700" y="2551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119892</xdr:rowOff>
    </xdr:from>
    <xdr:ext cx="762000" cy="259045"/>
    <xdr:sp macro="" textlink="">
      <xdr:nvSpPr>
        <xdr:cNvPr id="72" name="人口1人当たり決算額の推移該当値テキスト130"/>
        <xdr:cNvSpPr txBox="1"/>
      </xdr:nvSpPr>
      <xdr:spPr>
        <a:xfrm>
          <a:off x="5740400" y="239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127450</xdr:rowOff>
    </xdr:from>
    <xdr:to>
      <xdr:col>26</xdr:col>
      <xdr:colOff>101600</xdr:colOff>
      <xdr:row>15</xdr:row>
      <xdr:rowOff>57600</xdr:rowOff>
    </xdr:to>
    <xdr:sp macro="" textlink="">
      <xdr:nvSpPr>
        <xdr:cNvPr id="73" name="楕円 72"/>
        <xdr:cNvSpPr/>
      </xdr:nvSpPr>
      <xdr:spPr bwMode="auto">
        <a:xfrm>
          <a:off x="4953000" y="2575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67777</xdr:rowOff>
    </xdr:from>
    <xdr:ext cx="736600" cy="259045"/>
    <xdr:sp macro="" textlink="">
      <xdr:nvSpPr>
        <xdr:cNvPr id="74" name="テキスト ボックス 73"/>
        <xdr:cNvSpPr txBox="1"/>
      </xdr:nvSpPr>
      <xdr:spPr>
        <a:xfrm>
          <a:off x="4622800" y="2344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127597</xdr:rowOff>
    </xdr:from>
    <xdr:to>
      <xdr:col>22</xdr:col>
      <xdr:colOff>165100</xdr:colOff>
      <xdr:row>15</xdr:row>
      <xdr:rowOff>57747</xdr:rowOff>
    </xdr:to>
    <xdr:sp macro="" textlink="">
      <xdr:nvSpPr>
        <xdr:cNvPr id="75" name="楕円 74"/>
        <xdr:cNvSpPr/>
      </xdr:nvSpPr>
      <xdr:spPr bwMode="auto">
        <a:xfrm>
          <a:off x="4254500" y="2575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67924</xdr:rowOff>
    </xdr:from>
    <xdr:ext cx="762000" cy="259045"/>
    <xdr:sp macro="" textlink="">
      <xdr:nvSpPr>
        <xdr:cNvPr id="76" name="テキスト ボックス 75"/>
        <xdr:cNvSpPr txBox="1"/>
      </xdr:nvSpPr>
      <xdr:spPr>
        <a:xfrm>
          <a:off x="3924300" y="234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163471</xdr:rowOff>
    </xdr:from>
    <xdr:to>
      <xdr:col>19</xdr:col>
      <xdr:colOff>38100</xdr:colOff>
      <xdr:row>15</xdr:row>
      <xdr:rowOff>93621</xdr:rowOff>
    </xdr:to>
    <xdr:sp macro="" textlink="">
      <xdr:nvSpPr>
        <xdr:cNvPr id="77" name="楕円 76"/>
        <xdr:cNvSpPr/>
      </xdr:nvSpPr>
      <xdr:spPr bwMode="auto">
        <a:xfrm>
          <a:off x="3556000" y="2611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103798</xdr:rowOff>
    </xdr:from>
    <xdr:ext cx="762000" cy="259045"/>
    <xdr:sp macro="" textlink="">
      <xdr:nvSpPr>
        <xdr:cNvPr id="78" name="テキスト ボックス 77"/>
        <xdr:cNvSpPr txBox="1"/>
      </xdr:nvSpPr>
      <xdr:spPr>
        <a:xfrm>
          <a:off x="3225800" y="238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147616</xdr:rowOff>
    </xdr:from>
    <xdr:to>
      <xdr:col>15</xdr:col>
      <xdr:colOff>101600</xdr:colOff>
      <xdr:row>15</xdr:row>
      <xdr:rowOff>77766</xdr:rowOff>
    </xdr:to>
    <xdr:sp macro="" textlink="">
      <xdr:nvSpPr>
        <xdr:cNvPr id="79" name="楕円 78"/>
        <xdr:cNvSpPr/>
      </xdr:nvSpPr>
      <xdr:spPr bwMode="auto">
        <a:xfrm>
          <a:off x="2857500" y="2595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87943</xdr:rowOff>
    </xdr:from>
    <xdr:ext cx="762000" cy="259045"/>
    <xdr:sp macro="" textlink="">
      <xdr:nvSpPr>
        <xdr:cNvPr id="80" name="テキスト ボックス 79"/>
        <xdr:cNvSpPr txBox="1"/>
      </xdr:nvSpPr>
      <xdr:spPr>
        <a:xfrm>
          <a:off x="2527300" y="2364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115015</xdr:rowOff>
    </xdr:from>
    <xdr:to>
      <xdr:col>29</xdr:col>
      <xdr:colOff>127000</xdr:colOff>
      <xdr:row>38</xdr:row>
      <xdr:rowOff>151754</xdr:rowOff>
    </xdr:to>
    <xdr:cxnSp macro="">
      <xdr:nvCxnSpPr>
        <xdr:cNvPr id="111" name="直線コネクタ 110"/>
        <xdr:cNvCxnSpPr/>
      </xdr:nvCxnSpPr>
      <xdr:spPr bwMode="auto">
        <a:xfrm flipV="1">
          <a:off x="5651500" y="6039565"/>
          <a:ext cx="0" cy="15797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123831</xdr:rowOff>
    </xdr:from>
    <xdr:ext cx="762000" cy="259045"/>
    <xdr:sp macro="" textlink="">
      <xdr:nvSpPr>
        <xdr:cNvPr id="112" name="人口1人当たり決算額の推移最小値テキスト445"/>
        <xdr:cNvSpPr txBox="1"/>
      </xdr:nvSpPr>
      <xdr:spPr>
        <a:xfrm>
          <a:off x="5740400" y="759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151754</xdr:rowOff>
    </xdr:from>
    <xdr:to>
      <xdr:col>30</xdr:col>
      <xdr:colOff>25400</xdr:colOff>
      <xdr:row>38</xdr:row>
      <xdr:rowOff>151754</xdr:rowOff>
    </xdr:to>
    <xdr:cxnSp macro="">
      <xdr:nvCxnSpPr>
        <xdr:cNvPr id="113" name="直線コネクタ 112"/>
        <xdr:cNvCxnSpPr/>
      </xdr:nvCxnSpPr>
      <xdr:spPr bwMode="auto">
        <a:xfrm>
          <a:off x="5562600" y="76193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29942</xdr:rowOff>
    </xdr:from>
    <xdr:ext cx="762000" cy="259045"/>
    <xdr:sp macro="" textlink="">
      <xdr:nvSpPr>
        <xdr:cNvPr id="114" name="人口1人当たり決算額の推移最大値テキスト445"/>
        <xdr:cNvSpPr txBox="1"/>
      </xdr:nvSpPr>
      <xdr:spPr>
        <a:xfrm>
          <a:off x="5740400" y="578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115015</xdr:rowOff>
    </xdr:from>
    <xdr:to>
      <xdr:col>30</xdr:col>
      <xdr:colOff>25400</xdr:colOff>
      <xdr:row>33</xdr:row>
      <xdr:rowOff>115015</xdr:rowOff>
    </xdr:to>
    <xdr:cxnSp macro="">
      <xdr:nvCxnSpPr>
        <xdr:cNvPr id="115" name="直線コネクタ 114"/>
        <xdr:cNvCxnSpPr/>
      </xdr:nvCxnSpPr>
      <xdr:spPr bwMode="auto">
        <a:xfrm>
          <a:off x="5562600" y="6039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76153</xdr:rowOff>
    </xdr:from>
    <xdr:to>
      <xdr:col>29</xdr:col>
      <xdr:colOff>127000</xdr:colOff>
      <xdr:row>37</xdr:row>
      <xdr:rowOff>86603</xdr:rowOff>
    </xdr:to>
    <xdr:cxnSp macro="">
      <xdr:nvCxnSpPr>
        <xdr:cNvPr id="116" name="直線コネクタ 115"/>
        <xdr:cNvCxnSpPr/>
      </xdr:nvCxnSpPr>
      <xdr:spPr bwMode="auto">
        <a:xfrm flipV="1">
          <a:off x="5003800" y="7200853"/>
          <a:ext cx="647700" cy="10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100630</xdr:rowOff>
    </xdr:from>
    <xdr:ext cx="762000" cy="259045"/>
    <xdr:sp macro="" textlink="">
      <xdr:nvSpPr>
        <xdr:cNvPr id="117" name="人口1人当たり決算額の推移平均値テキスト445"/>
        <xdr:cNvSpPr txBox="1"/>
      </xdr:nvSpPr>
      <xdr:spPr>
        <a:xfrm>
          <a:off x="5740400" y="6710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255553</xdr:rowOff>
    </xdr:from>
    <xdr:to>
      <xdr:col>29</xdr:col>
      <xdr:colOff>177800</xdr:colOff>
      <xdr:row>36</xdr:row>
      <xdr:rowOff>14253</xdr:rowOff>
    </xdr:to>
    <xdr:sp macro="" textlink="">
      <xdr:nvSpPr>
        <xdr:cNvPr id="118" name="フローチャート: 判断 117"/>
        <xdr:cNvSpPr/>
      </xdr:nvSpPr>
      <xdr:spPr bwMode="auto">
        <a:xfrm>
          <a:off x="56007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248093</xdr:rowOff>
    </xdr:from>
    <xdr:to>
      <xdr:col>26</xdr:col>
      <xdr:colOff>50800</xdr:colOff>
      <xdr:row>37</xdr:row>
      <xdr:rowOff>86603</xdr:rowOff>
    </xdr:to>
    <xdr:cxnSp macro="">
      <xdr:nvCxnSpPr>
        <xdr:cNvPr id="119" name="直線コネクタ 118"/>
        <xdr:cNvCxnSpPr/>
      </xdr:nvCxnSpPr>
      <xdr:spPr bwMode="auto">
        <a:xfrm>
          <a:off x="4305300" y="6858443"/>
          <a:ext cx="698500" cy="352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261399</xdr:rowOff>
    </xdr:from>
    <xdr:to>
      <xdr:col>26</xdr:col>
      <xdr:colOff>101600</xdr:colOff>
      <xdr:row>36</xdr:row>
      <xdr:rowOff>20099</xdr:rowOff>
    </xdr:to>
    <xdr:sp macro="" textlink="">
      <xdr:nvSpPr>
        <xdr:cNvPr id="120" name="フローチャート: 判断 119"/>
        <xdr:cNvSpPr/>
      </xdr:nvSpPr>
      <xdr:spPr bwMode="auto">
        <a:xfrm>
          <a:off x="4953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30276</xdr:rowOff>
    </xdr:from>
    <xdr:ext cx="736600" cy="259045"/>
    <xdr:sp macro="" textlink="">
      <xdr:nvSpPr>
        <xdr:cNvPr id="121" name="テキスト ボックス 120"/>
        <xdr:cNvSpPr txBox="1"/>
      </xdr:nvSpPr>
      <xdr:spPr>
        <a:xfrm>
          <a:off x="4622800" y="6640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248093</xdr:rowOff>
    </xdr:from>
    <xdr:to>
      <xdr:col>22</xdr:col>
      <xdr:colOff>114300</xdr:colOff>
      <xdr:row>37</xdr:row>
      <xdr:rowOff>118215</xdr:rowOff>
    </xdr:to>
    <xdr:cxnSp macro="">
      <xdr:nvCxnSpPr>
        <xdr:cNvPr id="122" name="直線コネクタ 121"/>
        <xdr:cNvCxnSpPr/>
      </xdr:nvCxnSpPr>
      <xdr:spPr bwMode="auto">
        <a:xfrm flipV="1">
          <a:off x="3606800" y="6858443"/>
          <a:ext cx="698500" cy="384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237298</xdr:rowOff>
    </xdr:from>
    <xdr:to>
      <xdr:col>22</xdr:col>
      <xdr:colOff>165100</xdr:colOff>
      <xdr:row>35</xdr:row>
      <xdr:rowOff>338898</xdr:rowOff>
    </xdr:to>
    <xdr:sp macro="" textlink="">
      <xdr:nvSpPr>
        <xdr:cNvPr id="123" name="フローチャート: 判断 122"/>
        <xdr:cNvSpPr/>
      </xdr:nvSpPr>
      <xdr:spPr bwMode="auto">
        <a:xfrm>
          <a:off x="4254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323675</xdr:rowOff>
    </xdr:from>
    <xdr:ext cx="762000" cy="259045"/>
    <xdr:sp macro="" textlink="">
      <xdr:nvSpPr>
        <xdr:cNvPr id="124" name="テキスト ボックス 123"/>
        <xdr:cNvSpPr txBox="1"/>
      </xdr:nvSpPr>
      <xdr:spPr>
        <a:xfrm>
          <a:off x="3924300" y="693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118215</xdr:rowOff>
    </xdr:from>
    <xdr:to>
      <xdr:col>18</xdr:col>
      <xdr:colOff>177800</xdr:colOff>
      <xdr:row>37</xdr:row>
      <xdr:rowOff>339729</xdr:rowOff>
    </xdr:to>
    <xdr:cxnSp macro="">
      <xdr:nvCxnSpPr>
        <xdr:cNvPr id="125" name="直線コネクタ 124"/>
        <xdr:cNvCxnSpPr/>
      </xdr:nvCxnSpPr>
      <xdr:spPr bwMode="auto">
        <a:xfrm flipV="1">
          <a:off x="2908300" y="7242915"/>
          <a:ext cx="698500" cy="2215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206763</xdr:rowOff>
    </xdr:from>
    <xdr:to>
      <xdr:col>19</xdr:col>
      <xdr:colOff>38100</xdr:colOff>
      <xdr:row>35</xdr:row>
      <xdr:rowOff>308363</xdr:rowOff>
    </xdr:to>
    <xdr:sp macro="" textlink="">
      <xdr:nvSpPr>
        <xdr:cNvPr id="126" name="フローチャート: 判断 125"/>
        <xdr:cNvSpPr/>
      </xdr:nvSpPr>
      <xdr:spPr bwMode="auto">
        <a:xfrm>
          <a:off x="35560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318540</xdr:rowOff>
    </xdr:from>
    <xdr:ext cx="762000" cy="259045"/>
    <xdr:sp macro="" textlink="">
      <xdr:nvSpPr>
        <xdr:cNvPr id="127" name="テキスト ボックス 126"/>
        <xdr:cNvSpPr txBox="1"/>
      </xdr:nvSpPr>
      <xdr:spPr>
        <a:xfrm>
          <a:off x="3225800" y="658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210486</xdr:rowOff>
    </xdr:from>
    <xdr:to>
      <xdr:col>15</xdr:col>
      <xdr:colOff>101600</xdr:colOff>
      <xdr:row>35</xdr:row>
      <xdr:rowOff>312086</xdr:rowOff>
    </xdr:to>
    <xdr:sp macro="" textlink="">
      <xdr:nvSpPr>
        <xdr:cNvPr id="128" name="フローチャート: 判断 127"/>
        <xdr:cNvSpPr/>
      </xdr:nvSpPr>
      <xdr:spPr bwMode="auto">
        <a:xfrm>
          <a:off x="28575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322263</xdr:rowOff>
    </xdr:from>
    <xdr:ext cx="762000" cy="259045"/>
    <xdr:sp macro="" textlink="">
      <xdr:nvSpPr>
        <xdr:cNvPr id="129" name="テキスト ボックス 128"/>
        <xdr:cNvSpPr txBox="1"/>
      </xdr:nvSpPr>
      <xdr:spPr>
        <a:xfrm>
          <a:off x="2527300" y="6589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25353</xdr:rowOff>
    </xdr:from>
    <xdr:to>
      <xdr:col>29</xdr:col>
      <xdr:colOff>177800</xdr:colOff>
      <xdr:row>37</xdr:row>
      <xdr:rowOff>126953</xdr:rowOff>
    </xdr:to>
    <xdr:sp macro="" textlink="">
      <xdr:nvSpPr>
        <xdr:cNvPr id="135" name="楕円 134"/>
        <xdr:cNvSpPr/>
      </xdr:nvSpPr>
      <xdr:spPr bwMode="auto">
        <a:xfrm>
          <a:off x="5600700" y="7150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168880</xdr:rowOff>
    </xdr:from>
    <xdr:ext cx="762000" cy="259045"/>
    <xdr:sp macro="" textlink="">
      <xdr:nvSpPr>
        <xdr:cNvPr id="136" name="人口1人当たり決算額の推移該当値テキスト445"/>
        <xdr:cNvSpPr txBox="1"/>
      </xdr:nvSpPr>
      <xdr:spPr>
        <a:xfrm>
          <a:off x="5740400" y="7122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35803</xdr:rowOff>
    </xdr:from>
    <xdr:to>
      <xdr:col>26</xdr:col>
      <xdr:colOff>101600</xdr:colOff>
      <xdr:row>37</xdr:row>
      <xdr:rowOff>137403</xdr:rowOff>
    </xdr:to>
    <xdr:sp macro="" textlink="">
      <xdr:nvSpPr>
        <xdr:cNvPr id="137" name="楕円 136"/>
        <xdr:cNvSpPr/>
      </xdr:nvSpPr>
      <xdr:spPr bwMode="auto">
        <a:xfrm>
          <a:off x="4953000" y="7160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122180</xdr:rowOff>
    </xdr:from>
    <xdr:ext cx="736600" cy="259045"/>
    <xdr:sp macro="" textlink="">
      <xdr:nvSpPr>
        <xdr:cNvPr id="138" name="テキスト ボックス 137"/>
        <xdr:cNvSpPr txBox="1"/>
      </xdr:nvSpPr>
      <xdr:spPr>
        <a:xfrm>
          <a:off x="4622800" y="7246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197293</xdr:rowOff>
    </xdr:from>
    <xdr:to>
      <xdr:col>22</xdr:col>
      <xdr:colOff>165100</xdr:colOff>
      <xdr:row>35</xdr:row>
      <xdr:rowOff>298893</xdr:rowOff>
    </xdr:to>
    <xdr:sp macro="" textlink="">
      <xdr:nvSpPr>
        <xdr:cNvPr id="139" name="楕円 138"/>
        <xdr:cNvSpPr/>
      </xdr:nvSpPr>
      <xdr:spPr bwMode="auto">
        <a:xfrm>
          <a:off x="4254500" y="6807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309070</xdr:rowOff>
    </xdr:from>
    <xdr:ext cx="762000" cy="259045"/>
    <xdr:sp macro="" textlink="">
      <xdr:nvSpPr>
        <xdr:cNvPr id="140" name="テキスト ボックス 139"/>
        <xdr:cNvSpPr txBox="1"/>
      </xdr:nvSpPr>
      <xdr:spPr>
        <a:xfrm>
          <a:off x="3924300" y="657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67415</xdr:rowOff>
    </xdr:from>
    <xdr:to>
      <xdr:col>19</xdr:col>
      <xdr:colOff>38100</xdr:colOff>
      <xdr:row>37</xdr:row>
      <xdr:rowOff>169015</xdr:rowOff>
    </xdr:to>
    <xdr:sp macro="" textlink="">
      <xdr:nvSpPr>
        <xdr:cNvPr id="141" name="楕円 140"/>
        <xdr:cNvSpPr/>
      </xdr:nvSpPr>
      <xdr:spPr bwMode="auto">
        <a:xfrm>
          <a:off x="3556000" y="7192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153792</xdr:rowOff>
    </xdr:from>
    <xdr:ext cx="762000" cy="259045"/>
    <xdr:sp macro="" textlink="">
      <xdr:nvSpPr>
        <xdr:cNvPr id="142" name="テキスト ボックス 141"/>
        <xdr:cNvSpPr txBox="1"/>
      </xdr:nvSpPr>
      <xdr:spPr>
        <a:xfrm>
          <a:off x="3225800" y="7278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288929</xdr:rowOff>
    </xdr:from>
    <xdr:to>
      <xdr:col>15</xdr:col>
      <xdr:colOff>101600</xdr:colOff>
      <xdr:row>38</xdr:row>
      <xdr:rowOff>47629</xdr:rowOff>
    </xdr:to>
    <xdr:sp macro="" textlink="">
      <xdr:nvSpPr>
        <xdr:cNvPr id="143" name="楕円 142"/>
        <xdr:cNvSpPr/>
      </xdr:nvSpPr>
      <xdr:spPr bwMode="auto">
        <a:xfrm>
          <a:off x="2857500" y="7413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32406</xdr:rowOff>
    </xdr:from>
    <xdr:ext cx="762000" cy="259045"/>
    <xdr:sp macro="" textlink="">
      <xdr:nvSpPr>
        <xdr:cNvPr id="144" name="テキスト ボックス 143"/>
        <xdr:cNvSpPr txBox="1"/>
      </xdr:nvSpPr>
      <xdr:spPr>
        <a:xfrm>
          <a:off x="2527300" y="750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滋賀県米原市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38,937
38,358
250.39
21,447,152
20,413,023
794,243
12,538,857
24,029,816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93104</xdr:rowOff>
    </xdr:from>
    <xdr:to>
      <xdr:col>24</xdr:col>
      <xdr:colOff>62865</xdr:colOff>
      <xdr:row>39</xdr:row>
      <xdr:rowOff>104934</xdr:rowOff>
    </xdr:to>
    <xdr:cxnSp macro="">
      <xdr:nvCxnSpPr>
        <xdr:cNvPr id="56" name="直線コネクタ 55"/>
        <xdr:cNvCxnSpPr/>
      </xdr:nvCxnSpPr>
      <xdr:spPr>
        <a:xfrm flipV="1">
          <a:off x="4633595" y="5408054"/>
          <a:ext cx="1270" cy="1383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108761</xdr:rowOff>
    </xdr:from>
    <xdr:ext cx="534377" cy="259045"/>
    <xdr:sp macro="" textlink="">
      <xdr:nvSpPr>
        <xdr:cNvPr id="57" name="人件費最小値テキスト"/>
        <xdr:cNvSpPr txBox="1"/>
      </xdr:nvSpPr>
      <xdr:spPr>
        <a:xfrm>
          <a:off x="4686300" y="679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104934</xdr:rowOff>
    </xdr:from>
    <xdr:to>
      <xdr:col>24</xdr:col>
      <xdr:colOff>152400</xdr:colOff>
      <xdr:row>39</xdr:row>
      <xdr:rowOff>104934</xdr:rowOff>
    </xdr:to>
    <xdr:cxnSp macro="">
      <xdr:nvCxnSpPr>
        <xdr:cNvPr id="58" name="直線コネクタ 57"/>
        <xdr:cNvCxnSpPr/>
      </xdr:nvCxnSpPr>
      <xdr:spPr>
        <a:xfrm>
          <a:off x="4546600" y="679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39781</xdr:rowOff>
    </xdr:from>
    <xdr:ext cx="599010" cy="259045"/>
    <xdr:sp macro="" textlink="">
      <xdr:nvSpPr>
        <xdr:cNvPr id="59" name="人件費最大値テキスト"/>
        <xdr:cNvSpPr txBox="1"/>
      </xdr:nvSpPr>
      <xdr:spPr>
        <a:xfrm>
          <a:off x="4686300" y="518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93104</xdr:rowOff>
    </xdr:from>
    <xdr:to>
      <xdr:col>24</xdr:col>
      <xdr:colOff>152400</xdr:colOff>
      <xdr:row>31</xdr:row>
      <xdr:rowOff>93104</xdr:rowOff>
    </xdr:to>
    <xdr:cxnSp macro="">
      <xdr:nvCxnSpPr>
        <xdr:cNvPr id="60" name="直線コネクタ 59"/>
        <xdr:cNvCxnSpPr/>
      </xdr:nvCxnSpPr>
      <xdr:spPr>
        <a:xfrm>
          <a:off x="4546600" y="540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164827</xdr:rowOff>
    </xdr:from>
    <xdr:to>
      <xdr:col>24</xdr:col>
      <xdr:colOff>63500</xdr:colOff>
      <xdr:row>35</xdr:row>
      <xdr:rowOff>20352</xdr:rowOff>
    </xdr:to>
    <xdr:cxnSp macro="">
      <xdr:nvCxnSpPr>
        <xdr:cNvPr id="61" name="直線コネクタ 60"/>
        <xdr:cNvCxnSpPr/>
      </xdr:nvCxnSpPr>
      <xdr:spPr>
        <a:xfrm flipV="1">
          <a:off x="3797300" y="5994127"/>
          <a:ext cx="8382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74375</xdr:rowOff>
    </xdr:from>
    <xdr:ext cx="534377" cy="259045"/>
    <xdr:sp macro="" textlink="">
      <xdr:nvSpPr>
        <xdr:cNvPr id="62" name="人件費平均値テキスト"/>
        <xdr:cNvSpPr txBox="1"/>
      </xdr:nvSpPr>
      <xdr:spPr>
        <a:xfrm>
          <a:off x="4686300" y="6075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95948</xdr:rowOff>
    </xdr:from>
    <xdr:to>
      <xdr:col>24</xdr:col>
      <xdr:colOff>114300</xdr:colOff>
      <xdr:row>36</xdr:row>
      <xdr:rowOff>26098</xdr:rowOff>
    </xdr:to>
    <xdr:sp macro="" textlink="">
      <xdr:nvSpPr>
        <xdr:cNvPr id="63" name="フローチャート: 判断 62"/>
        <xdr:cNvSpPr/>
      </xdr:nvSpPr>
      <xdr:spPr>
        <a:xfrm>
          <a:off x="4584700" y="609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20352</xdr:rowOff>
    </xdr:from>
    <xdr:to>
      <xdr:col>19</xdr:col>
      <xdr:colOff>177800</xdr:colOff>
      <xdr:row>35</xdr:row>
      <xdr:rowOff>22180</xdr:rowOff>
    </xdr:to>
    <xdr:cxnSp macro="">
      <xdr:nvCxnSpPr>
        <xdr:cNvPr id="64" name="直線コネクタ 63"/>
        <xdr:cNvCxnSpPr/>
      </xdr:nvCxnSpPr>
      <xdr:spPr>
        <a:xfrm flipV="1">
          <a:off x="2908300" y="6021102"/>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116561</xdr:rowOff>
    </xdr:from>
    <xdr:to>
      <xdr:col>20</xdr:col>
      <xdr:colOff>38100</xdr:colOff>
      <xdr:row>36</xdr:row>
      <xdr:rowOff>46711</xdr:rowOff>
    </xdr:to>
    <xdr:sp macro="" textlink="">
      <xdr:nvSpPr>
        <xdr:cNvPr id="65" name="フローチャート: 判断 64"/>
        <xdr:cNvSpPr/>
      </xdr:nvSpPr>
      <xdr:spPr>
        <a:xfrm>
          <a:off x="37465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37838</xdr:rowOff>
    </xdr:from>
    <xdr:ext cx="534377" cy="259045"/>
    <xdr:sp macro="" textlink="">
      <xdr:nvSpPr>
        <xdr:cNvPr id="66" name="テキスト ボックス 65"/>
        <xdr:cNvSpPr txBox="1"/>
      </xdr:nvSpPr>
      <xdr:spPr>
        <a:xfrm>
          <a:off x="3530111" y="621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22180</xdr:rowOff>
    </xdr:from>
    <xdr:to>
      <xdr:col>15</xdr:col>
      <xdr:colOff>50800</xdr:colOff>
      <xdr:row>35</xdr:row>
      <xdr:rowOff>40354</xdr:rowOff>
    </xdr:to>
    <xdr:cxnSp macro="">
      <xdr:nvCxnSpPr>
        <xdr:cNvPr id="67" name="直線コネクタ 66"/>
        <xdr:cNvCxnSpPr/>
      </xdr:nvCxnSpPr>
      <xdr:spPr>
        <a:xfrm flipV="1">
          <a:off x="2019300" y="6022930"/>
          <a:ext cx="8890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127000</xdr:rowOff>
    </xdr:from>
    <xdr:to>
      <xdr:col>15</xdr:col>
      <xdr:colOff>101600</xdr:colOff>
      <xdr:row>36</xdr:row>
      <xdr:rowOff>57150</xdr:rowOff>
    </xdr:to>
    <xdr:sp macro="" textlink="">
      <xdr:nvSpPr>
        <xdr:cNvPr id="68" name="フローチャート: 判断 67"/>
        <xdr:cNvSpPr/>
      </xdr:nvSpPr>
      <xdr:spPr>
        <a:xfrm>
          <a:off x="2857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48277</xdr:rowOff>
    </xdr:from>
    <xdr:ext cx="534377" cy="259045"/>
    <xdr:sp macro="" textlink="">
      <xdr:nvSpPr>
        <xdr:cNvPr id="69" name="テキスト ボックス 68"/>
        <xdr:cNvSpPr txBox="1"/>
      </xdr:nvSpPr>
      <xdr:spPr>
        <a:xfrm>
          <a:off x="2641111" y="622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11474</xdr:rowOff>
    </xdr:from>
    <xdr:to>
      <xdr:col>10</xdr:col>
      <xdr:colOff>114300</xdr:colOff>
      <xdr:row>35</xdr:row>
      <xdr:rowOff>40354</xdr:rowOff>
    </xdr:to>
    <xdr:cxnSp macro="">
      <xdr:nvCxnSpPr>
        <xdr:cNvPr id="70" name="直線コネクタ 69"/>
        <xdr:cNvCxnSpPr/>
      </xdr:nvCxnSpPr>
      <xdr:spPr>
        <a:xfrm>
          <a:off x="1130300" y="6012224"/>
          <a:ext cx="889000" cy="2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143478</xdr:rowOff>
    </xdr:from>
    <xdr:to>
      <xdr:col>10</xdr:col>
      <xdr:colOff>165100</xdr:colOff>
      <xdr:row>36</xdr:row>
      <xdr:rowOff>73628</xdr:rowOff>
    </xdr:to>
    <xdr:sp macro="" textlink="">
      <xdr:nvSpPr>
        <xdr:cNvPr id="71" name="フローチャート: 判断 70"/>
        <xdr:cNvSpPr/>
      </xdr:nvSpPr>
      <xdr:spPr>
        <a:xfrm>
          <a:off x="1968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64755</xdr:rowOff>
    </xdr:from>
    <xdr:ext cx="534377" cy="259045"/>
    <xdr:sp macro="" textlink="">
      <xdr:nvSpPr>
        <xdr:cNvPr id="72" name="テキスト ボックス 71"/>
        <xdr:cNvSpPr txBox="1"/>
      </xdr:nvSpPr>
      <xdr:spPr>
        <a:xfrm>
          <a:off x="1752111" y="62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71450</xdr:rowOff>
    </xdr:from>
    <xdr:to>
      <xdr:col>6</xdr:col>
      <xdr:colOff>38100</xdr:colOff>
      <xdr:row>36</xdr:row>
      <xdr:rowOff>1600</xdr:rowOff>
    </xdr:to>
    <xdr:sp macro="" textlink="">
      <xdr:nvSpPr>
        <xdr:cNvPr id="73" name="フローチャート: 判断 72"/>
        <xdr:cNvSpPr/>
      </xdr:nvSpPr>
      <xdr:spPr>
        <a:xfrm>
          <a:off x="1079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164177</xdr:rowOff>
    </xdr:from>
    <xdr:ext cx="534377" cy="259045"/>
    <xdr:sp macro="" textlink="">
      <xdr:nvSpPr>
        <xdr:cNvPr id="74" name="テキスト ボックス 73"/>
        <xdr:cNvSpPr txBox="1"/>
      </xdr:nvSpPr>
      <xdr:spPr>
        <a:xfrm>
          <a:off x="863111" y="61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114027</xdr:rowOff>
    </xdr:from>
    <xdr:to>
      <xdr:col>24</xdr:col>
      <xdr:colOff>114300</xdr:colOff>
      <xdr:row>35</xdr:row>
      <xdr:rowOff>44177</xdr:rowOff>
    </xdr:to>
    <xdr:sp macro="" textlink="">
      <xdr:nvSpPr>
        <xdr:cNvPr id="80" name="楕円 79"/>
        <xdr:cNvSpPr/>
      </xdr:nvSpPr>
      <xdr:spPr>
        <a:xfrm>
          <a:off x="4584700" y="59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136904</xdr:rowOff>
    </xdr:from>
    <xdr:ext cx="534377" cy="259045"/>
    <xdr:sp macro="" textlink="">
      <xdr:nvSpPr>
        <xdr:cNvPr id="81" name="人件費該当値テキスト"/>
        <xdr:cNvSpPr txBox="1"/>
      </xdr:nvSpPr>
      <xdr:spPr>
        <a:xfrm>
          <a:off x="4686300" y="579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141002</xdr:rowOff>
    </xdr:from>
    <xdr:to>
      <xdr:col>20</xdr:col>
      <xdr:colOff>38100</xdr:colOff>
      <xdr:row>35</xdr:row>
      <xdr:rowOff>71152</xdr:rowOff>
    </xdr:to>
    <xdr:sp macro="" textlink="">
      <xdr:nvSpPr>
        <xdr:cNvPr id="82" name="楕円 81"/>
        <xdr:cNvSpPr/>
      </xdr:nvSpPr>
      <xdr:spPr>
        <a:xfrm>
          <a:off x="3746500" y="597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87679</xdr:rowOff>
    </xdr:from>
    <xdr:ext cx="534377" cy="259045"/>
    <xdr:sp macro="" textlink="">
      <xdr:nvSpPr>
        <xdr:cNvPr id="83" name="テキスト ボックス 82"/>
        <xdr:cNvSpPr txBox="1"/>
      </xdr:nvSpPr>
      <xdr:spPr>
        <a:xfrm>
          <a:off x="3530111" y="574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142830</xdr:rowOff>
    </xdr:from>
    <xdr:to>
      <xdr:col>15</xdr:col>
      <xdr:colOff>101600</xdr:colOff>
      <xdr:row>35</xdr:row>
      <xdr:rowOff>72980</xdr:rowOff>
    </xdr:to>
    <xdr:sp macro="" textlink="">
      <xdr:nvSpPr>
        <xdr:cNvPr id="84" name="楕円 83"/>
        <xdr:cNvSpPr/>
      </xdr:nvSpPr>
      <xdr:spPr>
        <a:xfrm>
          <a:off x="2857500" y="597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89507</xdr:rowOff>
    </xdr:from>
    <xdr:ext cx="534377" cy="259045"/>
    <xdr:sp macro="" textlink="">
      <xdr:nvSpPr>
        <xdr:cNvPr id="85" name="テキスト ボックス 84"/>
        <xdr:cNvSpPr txBox="1"/>
      </xdr:nvSpPr>
      <xdr:spPr>
        <a:xfrm>
          <a:off x="2641111" y="574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161004</xdr:rowOff>
    </xdr:from>
    <xdr:to>
      <xdr:col>10</xdr:col>
      <xdr:colOff>165100</xdr:colOff>
      <xdr:row>35</xdr:row>
      <xdr:rowOff>91154</xdr:rowOff>
    </xdr:to>
    <xdr:sp macro="" textlink="">
      <xdr:nvSpPr>
        <xdr:cNvPr id="86" name="楕円 85"/>
        <xdr:cNvSpPr/>
      </xdr:nvSpPr>
      <xdr:spPr>
        <a:xfrm>
          <a:off x="1968500" y="599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107681</xdr:rowOff>
    </xdr:from>
    <xdr:ext cx="534377" cy="259045"/>
    <xdr:sp macro="" textlink="">
      <xdr:nvSpPr>
        <xdr:cNvPr id="87" name="テキスト ボックス 86"/>
        <xdr:cNvSpPr txBox="1"/>
      </xdr:nvSpPr>
      <xdr:spPr>
        <a:xfrm>
          <a:off x="1752111" y="576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132124</xdr:rowOff>
    </xdr:from>
    <xdr:to>
      <xdr:col>6</xdr:col>
      <xdr:colOff>38100</xdr:colOff>
      <xdr:row>35</xdr:row>
      <xdr:rowOff>62274</xdr:rowOff>
    </xdr:to>
    <xdr:sp macro="" textlink="">
      <xdr:nvSpPr>
        <xdr:cNvPr id="88" name="楕円 87"/>
        <xdr:cNvSpPr/>
      </xdr:nvSpPr>
      <xdr:spPr>
        <a:xfrm>
          <a:off x="1079500" y="596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78801</xdr:rowOff>
    </xdr:from>
    <xdr:ext cx="534377" cy="259045"/>
    <xdr:sp macro="" textlink="">
      <xdr:nvSpPr>
        <xdr:cNvPr id="89" name="テキスト ボックス 88"/>
        <xdr:cNvSpPr txBox="1"/>
      </xdr:nvSpPr>
      <xdr:spPr>
        <a:xfrm>
          <a:off x="863111" y="573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66135</xdr:rowOff>
    </xdr:from>
    <xdr:to>
      <xdr:col>24</xdr:col>
      <xdr:colOff>62865</xdr:colOff>
      <xdr:row>58</xdr:row>
      <xdr:rowOff>57317</xdr:rowOff>
    </xdr:to>
    <xdr:cxnSp macro="">
      <xdr:nvCxnSpPr>
        <xdr:cNvPr id="116" name="直線コネクタ 115"/>
        <xdr:cNvCxnSpPr/>
      </xdr:nvCxnSpPr>
      <xdr:spPr>
        <a:xfrm flipV="1">
          <a:off x="4633595" y="8810085"/>
          <a:ext cx="1270" cy="1191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61144</xdr:rowOff>
    </xdr:from>
    <xdr:ext cx="534377" cy="259045"/>
    <xdr:sp macro="" textlink="">
      <xdr:nvSpPr>
        <xdr:cNvPr id="117" name="物件費最小値テキスト"/>
        <xdr:cNvSpPr txBox="1"/>
      </xdr:nvSpPr>
      <xdr:spPr>
        <a:xfrm>
          <a:off x="4686300" y="1000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57317</xdr:rowOff>
    </xdr:from>
    <xdr:to>
      <xdr:col>24</xdr:col>
      <xdr:colOff>152400</xdr:colOff>
      <xdr:row>58</xdr:row>
      <xdr:rowOff>57317</xdr:rowOff>
    </xdr:to>
    <xdr:cxnSp macro="">
      <xdr:nvCxnSpPr>
        <xdr:cNvPr id="118" name="直線コネクタ 117"/>
        <xdr:cNvCxnSpPr/>
      </xdr:nvCxnSpPr>
      <xdr:spPr>
        <a:xfrm>
          <a:off x="4546600" y="1000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12812</xdr:rowOff>
    </xdr:from>
    <xdr:ext cx="599010" cy="259045"/>
    <xdr:sp macro="" textlink="">
      <xdr:nvSpPr>
        <xdr:cNvPr id="119" name="物件費最大値テキスト"/>
        <xdr:cNvSpPr txBox="1"/>
      </xdr:nvSpPr>
      <xdr:spPr>
        <a:xfrm>
          <a:off x="4686300" y="858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66135</xdr:rowOff>
    </xdr:from>
    <xdr:to>
      <xdr:col>24</xdr:col>
      <xdr:colOff>152400</xdr:colOff>
      <xdr:row>51</xdr:row>
      <xdr:rowOff>66135</xdr:rowOff>
    </xdr:to>
    <xdr:cxnSp macro="">
      <xdr:nvCxnSpPr>
        <xdr:cNvPr id="120" name="直線コネクタ 119"/>
        <xdr:cNvCxnSpPr/>
      </xdr:nvCxnSpPr>
      <xdr:spPr>
        <a:xfrm>
          <a:off x="4546600" y="8810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111462</xdr:rowOff>
    </xdr:from>
    <xdr:to>
      <xdr:col>24</xdr:col>
      <xdr:colOff>63500</xdr:colOff>
      <xdr:row>56</xdr:row>
      <xdr:rowOff>149758</xdr:rowOff>
    </xdr:to>
    <xdr:cxnSp macro="">
      <xdr:nvCxnSpPr>
        <xdr:cNvPr id="121" name="直線コネクタ 120"/>
        <xdr:cNvCxnSpPr/>
      </xdr:nvCxnSpPr>
      <xdr:spPr>
        <a:xfrm flipV="1">
          <a:off x="3797300" y="9712662"/>
          <a:ext cx="838200" cy="3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71159</xdr:rowOff>
    </xdr:from>
    <xdr:ext cx="534377" cy="259045"/>
    <xdr:sp macro="" textlink="">
      <xdr:nvSpPr>
        <xdr:cNvPr id="122" name="物件費平均値テキスト"/>
        <xdr:cNvSpPr txBox="1"/>
      </xdr:nvSpPr>
      <xdr:spPr>
        <a:xfrm>
          <a:off x="4686300" y="9672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92732</xdr:rowOff>
    </xdr:from>
    <xdr:to>
      <xdr:col>24</xdr:col>
      <xdr:colOff>114300</xdr:colOff>
      <xdr:row>57</xdr:row>
      <xdr:rowOff>22882</xdr:rowOff>
    </xdr:to>
    <xdr:sp macro="" textlink="">
      <xdr:nvSpPr>
        <xdr:cNvPr id="123" name="フローチャート: 判断 122"/>
        <xdr:cNvSpPr/>
      </xdr:nvSpPr>
      <xdr:spPr>
        <a:xfrm>
          <a:off x="45847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106390</xdr:rowOff>
    </xdr:from>
    <xdr:to>
      <xdr:col>19</xdr:col>
      <xdr:colOff>177800</xdr:colOff>
      <xdr:row>56</xdr:row>
      <xdr:rowOff>149758</xdr:rowOff>
    </xdr:to>
    <xdr:cxnSp macro="">
      <xdr:nvCxnSpPr>
        <xdr:cNvPr id="124" name="直線コネクタ 123"/>
        <xdr:cNvCxnSpPr/>
      </xdr:nvCxnSpPr>
      <xdr:spPr>
        <a:xfrm>
          <a:off x="2908300" y="9707590"/>
          <a:ext cx="889000" cy="4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140226</xdr:rowOff>
    </xdr:from>
    <xdr:to>
      <xdr:col>20</xdr:col>
      <xdr:colOff>38100</xdr:colOff>
      <xdr:row>57</xdr:row>
      <xdr:rowOff>70376</xdr:rowOff>
    </xdr:to>
    <xdr:sp macro="" textlink="">
      <xdr:nvSpPr>
        <xdr:cNvPr id="125" name="フローチャート: 判断 124"/>
        <xdr:cNvSpPr/>
      </xdr:nvSpPr>
      <xdr:spPr>
        <a:xfrm>
          <a:off x="3746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61503</xdr:rowOff>
    </xdr:from>
    <xdr:ext cx="534377" cy="259045"/>
    <xdr:sp macro="" textlink="">
      <xdr:nvSpPr>
        <xdr:cNvPr id="126" name="テキスト ボックス 125"/>
        <xdr:cNvSpPr txBox="1"/>
      </xdr:nvSpPr>
      <xdr:spPr>
        <a:xfrm>
          <a:off x="3530111" y="98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103026</xdr:rowOff>
    </xdr:from>
    <xdr:to>
      <xdr:col>15</xdr:col>
      <xdr:colOff>50800</xdr:colOff>
      <xdr:row>56</xdr:row>
      <xdr:rowOff>106390</xdr:rowOff>
    </xdr:to>
    <xdr:cxnSp macro="">
      <xdr:nvCxnSpPr>
        <xdr:cNvPr id="127" name="直線コネクタ 126"/>
        <xdr:cNvCxnSpPr/>
      </xdr:nvCxnSpPr>
      <xdr:spPr>
        <a:xfrm>
          <a:off x="2019300" y="9704226"/>
          <a:ext cx="889000" cy="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122700</xdr:rowOff>
    </xdr:from>
    <xdr:to>
      <xdr:col>15</xdr:col>
      <xdr:colOff>101600</xdr:colOff>
      <xdr:row>57</xdr:row>
      <xdr:rowOff>52850</xdr:rowOff>
    </xdr:to>
    <xdr:sp macro="" textlink="">
      <xdr:nvSpPr>
        <xdr:cNvPr id="128" name="フローチャート: 判断 127"/>
        <xdr:cNvSpPr/>
      </xdr:nvSpPr>
      <xdr:spPr>
        <a:xfrm>
          <a:off x="2857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43977</xdr:rowOff>
    </xdr:from>
    <xdr:ext cx="534377" cy="259045"/>
    <xdr:sp macro="" textlink="">
      <xdr:nvSpPr>
        <xdr:cNvPr id="129" name="テキスト ボックス 128"/>
        <xdr:cNvSpPr txBox="1"/>
      </xdr:nvSpPr>
      <xdr:spPr>
        <a:xfrm>
          <a:off x="2641111" y="981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103026</xdr:rowOff>
    </xdr:from>
    <xdr:to>
      <xdr:col>10</xdr:col>
      <xdr:colOff>114300</xdr:colOff>
      <xdr:row>56</xdr:row>
      <xdr:rowOff>150640</xdr:rowOff>
    </xdr:to>
    <xdr:cxnSp macro="">
      <xdr:nvCxnSpPr>
        <xdr:cNvPr id="130" name="直線コネクタ 129"/>
        <xdr:cNvCxnSpPr/>
      </xdr:nvCxnSpPr>
      <xdr:spPr>
        <a:xfrm flipV="1">
          <a:off x="1130300" y="9704226"/>
          <a:ext cx="889000" cy="4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132780</xdr:rowOff>
    </xdr:from>
    <xdr:to>
      <xdr:col>10</xdr:col>
      <xdr:colOff>165100</xdr:colOff>
      <xdr:row>57</xdr:row>
      <xdr:rowOff>62930</xdr:rowOff>
    </xdr:to>
    <xdr:sp macro="" textlink="">
      <xdr:nvSpPr>
        <xdr:cNvPr id="131" name="フローチャート: 判断 130"/>
        <xdr:cNvSpPr/>
      </xdr:nvSpPr>
      <xdr:spPr>
        <a:xfrm>
          <a:off x="1968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54057</xdr:rowOff>
    </xdr:from>
    <xdr:ext cx="534377" cy="259045"/>
    <xdr:sp macro="" textlink="">
      <xdr:nvSpPr>
        <xdr:cNvPr id="132" name="テキスト ボックス 131"/>
        <xdr:cNvSpPr txBox="1"/>
      </xdr:nvSpPr>
      <xdr:spPr>
        <a:xfrm>
          <a:off x="1752111" y="982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125193</xdr:rowOff>
    </xdr:from>
    <xdr:to>
      <xdr:col>6</xdr:col>
      <xdr:colOff>38100</xdr:colOff>
      <xdr:row>57</xdr:row>
      <xdr:rowOff>55343</xdr:rowOff>
    </xdr:to>
    <xdr:sp macro="" textlink="">
      <xdr:nvSpPr>
        <xdr:cNvPr id="133" name="フローチャート: 判断 132"/>
        <xdr:cNvSpPr/>
      </xdr:nvSpPr>
      <xdr:spPr>
        <a:xfrm>
          <a:off x="1079500" y="972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46470</xdr:rowOff>
    </xdr:from>
    <xdr:ext cx="534377" cy="259045"/>
    <xdr:sp macro="" textlink="">
      <xdr:nvSpPr>
        <xdr:cNvPr id="134" name="テキスト ボックス 133"/>
        <xdr:cNvSpPr txBox="1"/>
      </xdr:nvSpPr>
      <xdr:spPr>
        <a:xfrm>
          <a:off x="863111" y="981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60662</xdr:rowOff>
    </xdr:from>
    <xdr:to>
      <xdr:col>24</xdr:col>
      <xdr:colOff>114300</xdr:colOff>
      <xdr:row>56</xdr:row>
      <xdr:rowOff>162262</xdr:rowOff>
    </xdr:to>
    <xdr:sp macro="" textlink="">
      <xdr:nvSpPr>
        <xdr:cNvPr id="140" name="楕円 139"/>
        <xdr:cNvSpPr/>
      </xdr:nvSpPr>
      <xdr:spPr>
        <a:xfrm>
          <a:off x="4584700" y="966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83539</xdr:rowOff>
    </xdr:from>
    <xdr:ext cx="534377" cy="259045"/>
    <xdr:sp macro="" textlink="">
      <xdr:nvSpPr>
        <xdr:cNvPr id="141" name="物件費該当値テキスト"/>
        <xdr:cNvSpPr txBox="1"/>
      </xdr:nvSpPr>
      <xdr:spPr>
        <a:xfrm>
          <a:off x="4686300" y="951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98958</xdr:rowOff>
    </xdr:from>
    <xdr:to>
      <xdr:col>20</xdr:col>
      <xdr:colOff>38100</xdr:colOff>
      <xdr:row>57</xdr:row>
      <xdr:rowOff>29108</xdr:rowOff>
    </xdr:to>
    <xdr:sp macro="" textlink="">
      <xdr:nvSpPr>
        <xdr:cNvPr id="142" name="楕円 141"/>
        <xdr:cNvSpPr/>
      </xdr:nvSpPr>
      <xdr:spPr>
        <a:xfrm>
          <a:off x="3746500" y="970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45635</xdr:rowOff>
    </xdr:from>
    <xdr:ext cx="534377" cy="259045"/>
    <xdr:sp macro="" textlink="">
      <xdr:nvSpPr>
        <xdr:cNvPr id="143" name="テキスト ボックス 142"/>
        <xdr:cNvSpPr txBox="1"/>
      </xdr:nvSpPr>
      <xdr:spPr>
        <a:xfrm>
          <a:off x="3530111" y="947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55590</xdr:rowOff>
    </xdr:from>
    <xdr:to>
      <xdr:col>15</xdr:col>
      <xdr:colOff>101600</xdr:colOff>
      <xdr:row>56</xdr:row>
      <xdr:rowOff>157190</xdr:rowOff>
    </xdr:to>
    <xdr:sp macro="" textlink="">
      <xdr:nvSpPr>
        <xdr:cNvPr id="144" name="楕円 143"/>
        <xdr:cNvSpPr/>
      </xdr:nvSpPr>
      <xdr:spPr>
        <a:xfrm>
          <a:off x="2857500" y="965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2267</xdr:rowOff>
    </xdr:from>
    <xdr:ext cx="534377" cy="259045"/>
    <xdr:sp macro="" textlink="">
      <xdr:nvSpPr>
        <xdr:cNvPr id="145" name="テキスト ボックス 144"/>
        <xdr:cNvSpPr txBox="1"/>
      </xdr:nvSpPr>
      <xdr:spPr>
        <a:xfrm>
          <a:off x="2641111" y="9432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52226</xdr:rowOff>
    </xdr:from>
    <xdr:to>
      <xdr:col>10</xdr:col>
      <xdr:colOff>165100</xdr:colOff>
      <xdr:row>56</xdr:row>
      <xdr:rowOff>153826</xdr:rowOff>
    </xdr:to>
    <xdr:sp macro="" textlink="">
      <xdr:nvSpPr>
        <xdr:cNvPr id="146" name="楕円 145"/>
        <xdr:cNvSpPr/>
      </xdr:nvSpPr>
      <xdr:spPr>
        <a:xfrm>
          <a:off x="1968500" y="965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170353</xdr:rowOff>
    </xdr:from>
    <xdr:ext cx="534377" cy="259045"/>
    <xdr:sp macro="" textlink="">
      <xdr:nvSpPr>
        <xdr:cNvPr id="147" name="テキスト ボックス 146"/>
        <xdr:cNvSpPr txBox="1"/>
      </xdr:nvSpPr>
      <xdr:spPr>
        <a:xfrm>
          <a:off x="1752111" y="942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99840</xdr:rowOff>
    </xdr:from>
    <xdr:to>
      <xdr:col>6</xdr:col>
      <xdr:colOff>38100</xdr:colOff>
      <xdr:row>57</xdr:row>
      <xdr:rowOff>29990</xdr:rowOff>
    </xdr:to>
    <xdr:sp macro="" textlink="">
      <xdr:nvSpPr>
        <xdr:cNvPr id="148" name="楕円 147"/>
        <xdr:cNvSpPr/>
      </xdr:nvSpPr>
      <xdr:spPr>
        <a:xfrm>
          <a:off x="1079500" y="970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46517</xdr:rowOff>
    </xdr:from>
    <xdr:ext cx="534377" cy="259045"/>
    <xdr:sp macro="" textlink="">
      <xdr:nvSpPr>
        <xdr:cNvPr id="149" name="テキスト ボックス 148"/>
        <xdr:cNvSpPr txBox="1"/>
      </xdr:nvSpPr>
      <xdr:spPr>
        <a:xfrm>
          <a:off x="863111" y="947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53442</xdr:rowOff>
    </xdr:from>
    <xdr:to>
      <xdr:col>24</xdr:col>
      <xdr:colOff>62865</xdr:colOff>
      <xdr:row>79</xdr:row>
      <xdr:rowOff>18999</xdr:rowOff>
    </xdr:to>
    <xdr:cxnSp macro="">
      <xdr:nvCxnSpPr>
        <xdr:cNvPr id="173" name="直線コネクタ 172"/>
        <xdr:cNvCxnSpPr/>
      </xdr:nvCxnSpPr>
      <xdr:spPr>
        <a:xfrm flipV="1">
          <a:off x="4633595" y="12226392"/>
          <a:ext cx="1270" cy="1337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22826</xdr:rowOff>
    </xdr:from>
    <xdr:ext cx="378565" cy="259045"/>
    <xdr:sp macro="" textlink="">
      <xdr:nvSpPr>
        <xdr:cNvPr id="174" name="維持補修費最小値テキスト"/>
        <xdr:cNvSpPr txBox="1"/>
      </xdr:nvSpPr>
      <xdr:spPr>
        <a:xfrm>
          <a:off x="4686300" y="13567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18999</xdr:rowOff>
    </xdr:from>
    <xdr:to>
      <xdr:col>24</xdr:col>
      <xdr:colOff>152400</xdr:colOff>
      <xdr:row>79</xdr:row>
      <xdr:rowOff>18999</xdr:rowOff>
    </xdr:to>
    <xdr:cxnSp macro="">
      <xdr:nvCxnSpPr>
        <xdr:cNvPr id="175" name="直線コネクタ 174"/>
        <xdr:cNvCxnSpPr/>
      </xdr:nvCxnSpPr>
      <xdr:spPr>
        <a:xfrm>
          <a:off x="4546600" y="1356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119</xdr:rowOff>
    </xdr:from>
    <xdr:ext cx="534377" cy="259045"/>
    <xdr:sp macro="" textlink="">
      <xdr:nvSpPr>
        <xdr:cNvPr id="176" name="維持補修費最大値テキスト"/>
        <xdr:cNvSpPr txBox="1"/>
      </xdr:nvSpPr>
      <xdr:spPr>
        <a:xfrm>
          <a:off x="4686300" y="1200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53442</xdr:rowOff>
    </xdr:from>
    <xdr:to>
      <xdr:col>24</xdr:col>
      <xdr:colOff>152400</xdr:colOff>
      <xdr:row>71</xdr:row>
      <xdr:rowOff>53442</xdr:rowOff>
    </xdr:to>
    <xdr:cxnSp macro="">
      <xdr:nvCxnSpPr>
        <xdr:cNvPr id="177" name="直線コネクタ 176"/>
        <xdr:cNvCxnSpPr/>
      </xdr:nvCxnSpPr>
      <xdr:spPr>
        <a:xfrm>
          <a:off x="4546600" y="1222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8179</xdr:rowOff>
    </xdr:from>
    <xdr:to>
      <xdr:col>24</xdr:col>
      <xdr:colOff>63500</xdr:colOff>
      <xdr:row>78</xdr:row>
      <xdr:rowOff>14160</xdr:rowOff>
    </xdr:to>
    <xdr:cxnSp macro="">
      <xdr:nvCxnSpPr>
        <xdr:cNvPr id="178" name="直線コネクタ 177"/>
        <xdr:cNvCxnSpPr/>
      </xdr:nvCxnSpPr>
      <xdr:spPr>
        <a:xfrm>
          <a:off x="3797300" y="13381279"/>
          <a:ext cx="838200" cy="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120896</xdr:rowOff>
    </xdr:from>
    <xdr:ext cx="469744" cy="259045"/>
    <xdr:sp macro="" textlink="">
      <xdr:nvSpPr>
        <xdr:cNvPr id="179" name="維持補修費平均値テキスト"/>
        <xdr:cNvSpPr txBox="1"/>
      </xdr:nvSpPr>
      <xdr:spPr>
        <a:xfrm>
          <a:off x="4686300" y="13322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142469</xdr:rowOff>
    </xdr:from>
    <xdr:to>
      <xdr:col>24</xdr:col>
      <xdr:colOff>114300</xdr:colOff>
      <xdr:row>78</xdr:row>
      <xdr:rowOff>72619</xdr:rowOff>
    </xdr:to>
    <xdr:sp macro="" textlink="">
      <xdr:nvSpPr>
        <xdr:cNvPr id="180" name="フローチャート: 判断 179"/>
        <xdr:cNvSpPr/>
      </xdr:nvSpPr>
      <xdr:spPr>
        <a:xfrm>
          <a:off x="45847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155093</xdr:rowOff>
    </xdr:from>
    <xdr:to>
      <xdr:col>19</xdr:col>
      <xdr:colOff>177800</xdr:colOff>
      <xdr:row>78</xdr:row>
      <xdr:rowOff>8179</xdr:rowOff>
    </xdr:to>
    <xdr:cxnSp macro="">
      <xdr:nvCxnSpPr>
        <xdr:cNvPr id="181" name="直線コネクタ 180"/>
        <xdr:cNvCxnSpPr/>
      </xdr:nvCxnSpPr>
      <xdr:spPr>
        <a:xfrm>
          <a:off x="2908300" y="13356743"/>
          <a:ext cx="889000" cy="2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124104</xdr:rowOff>
    </xdr:from>
    <xdr:to>
      <xdr:col>20</xdr:col>
      <xdr:colOff>38100</xdr:colOff>
      <xdr:row>78</xdr:row>
      <xdr:rowOff>54254</xdr:rowOff>
    </xdr:to>
    <xdr:sp macro="" textlink="">
      <xdr:nvSpPr>
        <xdr:cNvPr id="182" name="フローチャート: 判断 181"/>
        <xdr:cNvSpPr/>
      </xdr:nvSpPr>
      <xdr:spPr>
        <a:xfrm>
          <a:off x="3746500" y="1332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70781</xdr:rowOff>
    </xdr:from>
    <xdr:ext cx="469744" cy="259045"/>
    <xdr:sp macro="" textlink="">
      <xdr:nvSpPr>
        <xdr:cNvPr id="183" name="テキスト ボックス 182"/>
        <xdr:cNvSpPr txBox="1"/>
      </xdr:nvSpPr>
      <xdr:spPr>
        <a:xfrm>
          <a:off x="3562428" y="1310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107468</xdr:rowOff>
    </xdr:from>
    <xdr:to>
      <xdr:col>15</xdr:col>
      <xdr:colOff>50800</xdr:colOff>
      <xdr:row>77</xdr:row>
      <xdr:rowOff>155093</xdr:rowOff>
    </xdr:to>
    <xdr:cxnSp macro="">
      <xdr:nvCxnSpPr>
        <xdr:cNvPr id="184" name="直線コネクタ 183"/>
        <xdr:cNvCxnSpPr/>
      </xdr:nvCxnSpPr>
      <xdr:spPr>
        <a:xfrm>
          <a:off x="2019300" y="13309118"/>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61925</xdr:rowOff>
    </xdr:from>
    <xdr:to>
      <xdr:col>15</xdr:col>
      <xdr:colOff>101600</xdr:colOff>
      <xdr:row>77</xdr:row>
      <xdr:rowOff>163525</xdr:rowOff>
    </xdr:to>
    <xdr:sp macro="" textlink="">
      <xdr:nvSpPr>
        <xdr:cNvPr id="185" name="フローチャート: 判断 184"/>
        <xdr:cNvSpPr/>
      </xdr:nvSpPr>
      <xdr:spPr>
        <a:xfrm>
          <a:off x="2857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8602</xdr:rowOff>
    </xdr:from>
    <xdr:ext cx="469744" cy="259045"/>
    <xdr:sp macro="" textlink="">
      <xdr:nvSpPr>
        <xdr:cNvPr id="186" name="テキスト ボックス 185"/>
        <xdr:cNvSpPr txBox="1"/>
      </xdr:nvSpPr>
      <xdr:spPr>
        <a:xfrm>
          <a:off x="2673428" y="1303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107468</xdr:rowOff>
    </xdr:from>
    <xdr:to>
      <xdr:col>10</xdr:col>
      <xdr:colOff>114300</xdr:colOff>
      <xdr:row>77</xdr:row>
      <xdr:rowOff>165075</xdr:rowOff>
    </xdr:to>
    <xdr:cxnSp macro="">
      <xdr:nvCxnSpPr>
        <xdr:cNvPr id="187" name="直線コネクタ 186"/>
        <xdr:cNvCxnSpPr/>
      </xdr:nvCxnSpPr>
      <xdr:spPr>
        <a:xfrm flipV="1">
          <a:off x="1130300" y="13309118"/>
          <a:ext cx="889000" cy="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120408</xdr:rowOff>
    </xdr:from>
    <xdr:to>
      <xdr:col>10</xdr:col>
      <xdr:colOff>165100</xdr:colOff>
      <xdr:row>78</xdr:row>
      <xdr:rowOff>50558</xdr:rowOff>
    </xdr:to>
    <xdr:sp macro="" textlink="">
      <xdr:nvSpPr>
        <xdr:cNvPr id="188" name="フローチャート: 判断 187"/>
        <xdr:cNvSpPr/>
      </xdr:nvSpPr>
      <xdr:spPr>
        <a:xfrm>
          <a:off x="19685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41685</xdr:rowOff>
    </xdr:from>
    <xdr:ext cx="469744" cy="259045"/>
    <xdr:sp macro="" textlink="">
      <xdr:nvSpPr>
        <xdr:cNvPr id="189" name="テキスト ボックス 188"/>
        <xdr:cNvSpPr txBox="1"/>
      </xdr:nvSpPr>
      <xdr:spPr>
        <a:xfrm>
          <a:off x="1784428" y="1341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124219</xdr:rowOff>
    </xdr:from>
    <xdr:to>
      <xdr:col>6</xdr:col>
      <xdr:colOff>38100</xdr:colOff>
      <xdr:row>78</xdr:row>
      <xdr:rowOff>54369</xdr:rowOff>
    </xdr:to>
    <xdr:sp macro="" textlink="">
      <xdr:nvSpPr>
        <xdr:cNvPr id="190" name="フローチャート: 判断 189"/>
        <xdr:cNvSpPr/>
      </xdr:nvSpPr>
      <xdr:spPr>
        <a:xfrm>
          <a:off x="1079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45496</xdr:rowOff>
    </xdr:from>
    <xdr:ext cx="469744" cy="259045"/>
    <xdr:sp macro="" textlink="">
      <xdr:nvSpPr>
        <xdr:cNvPr id="191" name="テキスト ボックス 190"/>
        <xdr:cNvSpPr txBox="1"/>
      </xdr:nvSpPr>
      <xdr:spPr>
        <a:xfrm>
          <a:off x="895428" y="13418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134810</xdr:rowOff>
    </xdr:from>
    <xdr:to>
      <xdr:col>24</xdr:col>
      <xdr:colOff>114300</xdr:colOff>
      <xdr:row>78</xdr:row>
      <xdr:rowOff>64960</xdr:rowOff>
    </xdr:to>
    <xdr:sp macro="" textlink="">
      <xdr:nvSpPr>
        <xdr:cNvPr id="197" name="楕円 196"/>
        <xdr:cNvSpPr/>
      </xdr:nvSpPr>
      <xdr:spPr>
        <a:xfrm>
          <a:off x="4584700" y="1333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157687</xdr:rowOff>
    </xdr:from>
    <xdr:ext cx="469744" cy="259045"/>
    <xdr:sp macro="" textlink="">
      <xdr:nvSpPr>
        <xdr:cNvPr id="198" name="維持補修費該当値テキスト"/>
        <xdr:cNvSpPr txBox="1"/>
      </xdr:nvSpPr>
      <xdr:spPr>
        <a:xfrm>
          <a:off x="4686300" y="1318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128829</xdr:rowOff>
    </xdr:from>
    <xdr:to>
      <xdr:col>20</xdr:col>
      <xdr:colOff>38100</xdr:colOff>
      <xdr:row>78</xdr:row>
      <xdr:rowOff>58979</xdr:rowOff>
    </xdr:to>
    <xdr:sp macro="" textlink="">
      <xdr:nvSpPr>
        <xdr:cNvPr id="199" name="楕円 198"/>
        <xdr:cNvSpPr/>
      </xdr:nvSpPr>
      <xdr:spPr>
        <a:xfrm>
          <a:off x="3746500" y="1333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50106</xdr:rowOff>
    </xdr:from>
    <xdr:ext cx="469744" cy="259045"/>
    <xdr:sp macro="" textlink="">
      <xdr:nvSpPr>
        <xdr:cNvPr id="200" name="テキスト ボックス 199"/>
        <xdr:cNvSpPr txBox="1"/>
      </xdr:nvSpPr>
      <xdr:spPr>
        <a:xfrm>
          <a:off x="3562428" y="13423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104293</xdr:rowOff>
    </xdr:from>
    <xdr:to>
      <xdr:col>15</xdr:col>
      <xdr:colOff>101600</xdr:colOff>
      <xdr:row>78</xdr:row>
      <xdr:rowOff>34443</xdr:rowOff>
    </xdr:to>
    <xdr:sp macro="" textlink="">
      <xdr:nvSpPr>
        <xdr:cNvPr id="201" name="楕円 200"/>
        <xdr:cNvSpPr/>
      </xdr:nvSpPr>
      <xdr:spPr>
        <a:xfrm>
          <a:off x="2857500" y="1330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25570</xdr:rowOff>
    </xdr:from>
    <xdr:ext cx="469744" cy="259045"/>
    <xdr:sp macro="" textlink="">
      <xdr:nvSpPr>
        <xdr:cNvPr id="202" name="テキスト ボックス 201"/>
        <xdr:cNvSpPr txBox="1"/>
      </xdr:nvSpPr>
      <xdr:spPr>
        <a:xfrm>
          <a:off x="2673428" y="13398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56668</xdr:rowOff>
    </xdr:from>
    <xdr:to>
      <xdr:col>10</xdr:col>
      <xdr:colOff>165100</xdr:colOff>
      <xdr:row>77</xdr:row>
      <xdr:rowOff>158268</xdr:rowOff>
    </xdr:to>
    <xdr:sp macro="" textlink="">
      <xdr:nvSpPr>
        <xdr:cNvPr id="203" name="楕円 202"/>
        <xdr:cNvSpPr/>
      </xdr:nvSpPr>
      <xdr:spPr>
        <a:xfrm>
          <a:off x="1968500" y="1325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3345</xdr:rowOff>
    </xdr:from>
    <xdr:ext cx="469744" cy="259045"/>
    <xdr:sp macro="" textlink="">
      <xdr:nvSpPr>
        <xdr:cNvPr id="204" name="テキスト ボックス 203"/>
        <xdr:cNvSpPr txBox="1"/>
      </xdr:nvSpPr>
      <xdr:spPr>
        <a:xfrm>
          <a:off x="1784428" y="13033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114275</xdr:rowOff>
    </xdr:from>
    <xdr:to>
      <xdr:col>6</xdr:col>
      <xdr:colOff>38100</xdr:colOff>
      <xdr:row>78</xdr:row>
      <xdr:rowOff>44425</xdr:rowOff>
    </xdr:to>
    <xdr:sp macro="" textlink="">
      <xdr:nvSpPr>
        <xdr:cNvPr id="205" name="楕円 204"/>
        <xdr:cNvSpPr/>
      </xdr:nvSpPr>
      <xdr:spPr>
        <a:xfrm>
          <a:off x="1079500" y="1331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60952</xdr:rowOff>
    </xdr:from>
    <xdr:ext cx="469744" cy="259045"/>
    <xdr:sp macro="" textlink="">
      <xdr:nvSpPr>
        <xdr:cNvPr id="206" name="テキスト ボックス 205"/>
        <xdr:cNvSpPr txBox="1"/>
      </xdr:nvSpPr>
      <xdr:spPr>
        <a:xfrm>
          <a:off x="895428" y="1309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45310</xdr:rowOff>
    </xdr:from>
    <xdr:to>
      <xdr:col>24</xdr:col>
      <xdr:colOff>62865</xdr:colOff>
      <xdr:row>98</xdr:row>
      <xdr:rowOff>153690</xdr:rowOff>
    </xdr:to>
    <xdr:cxnSp macro="">
      <xdr:nvCxnSpPr>
        <xdr:cNvPr id="229" name="直線コネクタ 228"/>
        <xdr:cNvCxnSpPr/>
      </xdr:nvCxnSpPr>
      <xdr:spPr>
        <a:xfrm flipV="1">
          <a:off x="4633595" y="15475810"/>
          <a:ext cx="1270" cy="1479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157517</xdr:rowOff>
    </xdr:from>
    <xdr:ext cx="534377" cy="259045"/>
    <xdr:sp macro="" textlink="">
      <xdr:nvSpPr>
        <xdr:cNvPr id="230" name="扶助費最小値テキスト"/>
        <xdr:cNvSpPr txBox="1"/>
      </xdr:nvSpPr>
      <xdr:spPr>
        <a:xfrm>
          <a:off x="4686300" y="1695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153690</xdr:rowOff>
    </xdr:from>
    <xdr:to>
      <xdr:col>24</xdr:col>
      <xdr:colOff>152400</xdr:colOff>
      <xdr:row>98</xdr:row>
      <xdr:rowOff>153690</xdr:rowOff>
    </xdr:to>
    <xdr:cxnSp macro="">
      <xdr:nvCxnSpPr>
        <xdr:cNvPr id="231" name="直線コネクタ 230"/>
        <xdr:cNvCxnSpPr/>
      </xdr:nvCxnSpPr>
      <xdr:spPr>
        <a:xfrm>
          <a:off x="4546600" y="169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163437</xdr:rowOff>
    </xdr:from>
    <xdr:ext cx="599010" cy="259045"/>
    <xdr:sp macro="" textlink="">
      <xdr:nvSpPr>
        <xdr:cNvPr id="232" name="扶助費最大値テキスト"/>
        <xdr:cNvSpPr txBox="1"/>
      </xdr:nvSpPr>
      <xdr:spPr>
        <a:xfrm>
          <a:off x="4686300" y="15251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45310</xdr:rowOff>
    </xdr:from>
    <xdr:to>
      <xdr:col>24</xdr:col>
      <xdr:colOff>152400</xdr:colOff>
      <xdr:row>90</xdr:row>
      <xdr:rowOff>45310</xdr:rowOff>
    </xdr:to>
    <xdr:cxnSp macro="">
      <xdr:nvCxnSpPr>
        <xdr:cNvPr id="233" name="直線コネクタ 232"/>
        <xdr:cNvCxnSpPr/>
      </xdr:nvCxnSpPr>
      <xdr:spPr>
        <a:xfrm>
          <a:off x="4546600" y="15475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8415</xdr:rowOff>
    </xdr:from>
    <xdr:to>
      <xdr:col>24</xdr:col>
      <xdr:colOff>63500</xdr:colOff>
      <xdr:row>96</xdr:row>
      <xdr:rowOff>46637</xdr:rowOff>
    </xdr:to>
    <xdr:cxnSp macro="">
      <xdr:nvCxnSpPr>
        <xdr:cNvPr id="234" name="直線コネクタ 233"/>
        <xdr:cNvCxnSpPr/>
      </xdr:nvCxnSpPr>
      <xdr:spPr>
        <a:xfrm flipV="1">
          <a:off x="3797300" y="16467615"/>
          <a:ext cx="838200" cy="3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119687</xdr:rowOff>
    </xdr:from>
    <xdr:ext cx="534377" cy="259045"/>
    <xdr:sp macro="" textlink="">
      <xdr:nvSpPr>
        <xdr:cNvPr id="235" name="扶助費平均値テキスト"/>
        <xdr:cNvSpPr txBox="1"/>
      </xdr:nvSpPr>
      <xdr:spPr>
        <a:xfrm>
          <a:off x="4686300" y="16235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96810</xdr:rowOff>
    </xdr:from>
    <xdr:to>
      <xdr:col>24</xdr:col>
      <xdr:colOff>114300</xdr:colOff>
      <xdr:row>96</xdr:row>
      <xdr:rowOff>26960</xdr:rowOff>
    </xdr:to>
    <xdr:sp macro="" textlink="">
      <xdr:nvSpPr>
        <xdr:cNvPr id="236" name="フローチャート: 判断 235"/>
        <xdr:cNvSpPr/>
      </xdr:nvSpPr>
      <xdr:spPr>
        <a:xfrm>
          <a:off x="4584700" y="1638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46637</xdr:rowOff>
    </xdr:from>
    <xdr:to>
      <xdr:col>19</xdr:col>
      <xdr:colOff>177800</xdr:colOff>
      <xdr:row>96</xdr:row>
      <xdr:rowOff>56649</xdr:rowOff>
    </xdr:to>
    <xdr:cxnSp macro="">
      <xdr:nvCxnSpPr>
        <xdr:cNvPr id="237" name="直線コネクタ 236"/>
        <xdr:cNvCxnSpPr/>
      </xdr:nvCxnSpPr>
      <xdr:spPr>
        <a:xfrm flipV="1">
          <a:off x="2908300" y="16505837"/>
          <a:ext cx="889000" cy="1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15656</xdr:rowOff>
    </xdr:from>
    <xdr:to>
      <xdr:col>20</xdr:col>
      <xdr:colOff>38100</xdr:colOff>
      <xdr:row>96</xdr:row>
      <xdr:rowOff>117256</xdr:rowOff>
    </xdr:to>
    <xdr:sp macro="" textlink="">
      <xdr:nvSpPr>
        <xdr:cNvPr id="238" name="フローチャート: 判断 237"/>
        <xdr:cNvSpPr/>
      </xdr:nvSpPr>
      <xdr:spPr>
        <a:xfrm>
          <a:off x="3746500" y="1647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108383</xdr:rowOff>
    </xdr:from>
    <xdr:ext cx="534377" cy="259045"/>
    <xdr:sp macro="" textlink="">
      <xdr:nvSpPr>
        <xdr:cNvPr id="239" name="テキスト ボックス 238"/>
        <xdr:cNvSpPr txBox="1"/>
      </xdr:nvSpPr>
      <xdr:spPr>
        <a:xfrm>
          <a:off x="3530111" y="1656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56649</xdr:rowOff>
    </xdr:from>
    <xdr:to>
      <xdr:col>15</xdr:col>
      <xdr:colOff>50800</xdr:colOff>
      <xdr:row>96</xdr:row>
      <xdr:rowOff>116131</xdr:rowOff>
    </xdr:to>
    <xdr:cxnSp macro="">
      <xdr:nvCxnSpPr>
        <xdr:cNvPr id="240" name="直線コネクタ 239"/>
        <xdr:cNvCxnSpPr/>
      </xdr:nvCxnSpPr>
      <xdr:spPr>
        <a:xfrm flipV="1">
          <a:off x="2019300" y="16515849"/>
          <a:ext cx="889000" cy="5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xdr:rowOff>
    </xdr:from>
    <xdr:to>
      <xdr:col>15</xdr:col>
      <xdr:colOff>101600</xdr:colOff>
      <xdr:row>96</xdr:row>
      <xdr:rowOff>101712</xdr:rowOff>
    </xdr:to>
    <xdr:sp macro="" textlink="">
      <xdr:nvSpPr>
        <xdr:cNvPr id="241" name="フローチャート: 判断 240"/>
        <xdr:cNvSpPr/>
      </xdr:nvSpPr>
      <xdr:spPr>
        <a:xfrm>
          <a:off x="2857500" y="164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118239</xdr:rowOff>
    </xdr:from>
    <xdr:ext cx="534377" cy="259045"/>
    <xdr:sp macro="" textlink="">
      <xdr:nvSpPr>
        <xdr:cNvPr id="242" name="テキスト ボックス 241"/>
        <xdr:cNvSpPr txBox="1"/>
      </xdr:nvSpPr>
      <xdr:spPr>
        <a:xfrm>
          <a:off x="2641111" y="1623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116131</xdr:rowOff>
    </xdr:from>
    <xdr:to>
      <xdr:col>10</xdr:col>
      <xdr:colOff>114300</xdr:colOff>
      <xdr:row>97</xdr:row>
      <xdr:rowOff>58021</xdr:rowOff>
    </xdr:to>
    <xdr:cxnSp macro="">
      <xdr:nvCxnSpPr>
        <xdr:cNvPr id="243" name="直線コネクタ 242"/>
        <xdr:cNvCxnSpPr/>
      </xdr:nvCxnSpPr>
      <xdr:spPr>
        <a:xfrm flipV="1">
          <a:off x="1130300" y="16575331"/>
          <a:ext cx="889000" cy="11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21075</xdr:rowOff>
    </xdr:from>
    <xdr:to>
      <xdr:col>10</xdr:col>
      <xdr:colOff>165100</xdr:colOff>
      <xdr:row>96</xdr:row>
      <xdr:rowOff>122675</xdr:rowOff>
    </xdr:to>
    <xdr:sp macro="" textlink="">
      <xdr:nvSpPr>
        <xdr:cNvPr id="244" name="フローチャート: 判断 243"/>
        <xdr:cNvSpPr/>
      </xdr:nvSpPr>
      <xdr:spPr>
        <a:xfrm>
          <a:off x="1968500" y="1648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139202</xdr:rowOff>
    </xdr:from>
    <xdr:ext cx="534377" cy="259045"/>
    <xdr:sp macro="" textlink="">
      <xdr:nvSpPr>
        <xdr:cNvPr id="245" name="テキスト ボックス 244"/>
        <xdr:cNvSpPr txBox="1"/>
      </xdr:nvSpPr>
      <xdr:spPr>
        <a:xfrm>
          <a:off x="1752111" y="1625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104536</xdr:rowOff>
    </xdr:from>
    <xdr:to>
      <xdr:col>6</xdr:col>
      <xdr:colOff>38100</xdr:colOff>
      <xdr:row>97</xdr:row>
      <xdr:rowOff>34686</xdr:rowOff>
    </xdr:to>
    <xdr:sp macro="" textlink="">
      <xdr:nvSpPr>
        <xdr:cNvPr id="246" name="フローチャート: 判断 245"/>
        <xdr:cNvSpPr/>
      </xdr:nvSpPr>
      <xdr:spPr>
        <a:xfrm>
          <a:off x="1079500" y="165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51213</xdr:rowOff>
    </xdr:from>
    <xdr:ext cx="534377" cy="259045"/>
    <xdr:sp macro="" textlink="">
      <xdr:nvSpPr>
        <xdr:cNvPr id="247" name="テキスト ボックス 246"/>
        <xdr:cNvSpPr txBox="1"/>
      </xdr:nvSpPr>
      <xdr:spPr>
        <a:xfrm>
          <a:off x="863111" y="1633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129065</xdr:rowOff>
    </xdr:from>
    <xdr:to>
      <xdr:col>24</xdr:col>
      <xdr:colOff>114300</xdr:colOff>
      <xdr:row>96</xdr:row>
      <xdr:rowOff>59215</xdr:rowOff>
    </xdr:to>
    <xdr:sp macro="" textlink="">
      <xdr:nvSpPr>
        <xdr:cNvPr id="253" name="楕円 252"/>
        <xdr:cNvSpPr/>
      </xdr:nvSpPr>
      <xdr:spPr>
        <a:xfrm>
          <a:off x="4584700" y="1641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107492</xdr:rowOff>
    </xdr:from>
    <xdr:ext cx="534377" cy="259045"/>
    <xdr:sp macro="" textlink="">
      <xdr:nvSpPr>
        <xdr:cNvPr id="254" name="扶助費該当値テキスト"/>
        <xdr:cNvSpPr txBox="1"/>
      </xdr:nvSpPr>
      <xdr:spPr>
        <a:xfrm>
          <a:off x="4686300" y="1639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167287</xdr:rowOff>
    </xdr:from>
    <xdr:to>
      <xdr:col>20</xdr:col>
      <xdr:colOff>38100</xdr:colOff>
      <xdr:row>96</xdr:row>
      <xdr:rowOff>97437</xdr:rowOff>
    </xdr:to>
    <xdr:sp macro="" textlink="">
      <xdr:nvSpPr>
        <xdr:cNvPr id="255" name="楕円 254"/>
        <xdr:cNvSpPr/>
      </xdr:nvSpPr>
      <xdr:spPr>
        <a:xfrm>
          <a:off x="3746500" y="1645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113964</xdr:rowOff>
    </xdr:from>
    <xdr:ext cx="534377" cy="259045"/>
    <xdr:sp macro="" textlink="">
      <xdr:nvSpPr>
        <xdr:cNvPr id="256" name="テキスト ボックス 255"/>
        <xdr:cNvSpPr txBox="1"/>
      </xdr:nvSpPr>
      <xdr:spPr>
        <a:xfrm>
          <a:off x="3530111" y="1623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5849</xdr:rowOff>
    </xdr:from>
    <xdr:to>
      <xdr:col>15</xdr:col>
      <xdr:colOff>101600</xdr:colOff>
      <xdr:row>96</xdr:row>
      <xdr:rowOff>107449</xdr:rowOff>
    </xdr:to>
    <xdr:sp macro="" textlink="">
      <xdr:nvSpPr>
        <xdr:cNvPr id="257" name="楕円 256"/>
        <xdr:cNvSpPr/>
      </xdr:nvSpPr>
      <xdr:spPr>
        <a:xfrm>
          <a:off x="2857500" y="1646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98576</xdr:rowOff>
    </xdr:from>
    <xdr:ext cx="534377" cy="259045"/>
    <xdr:sp macro="" textlink="">
      <xdr:nvSpPr>
        <xdr:cNvPr id="258" name="テキスト ボックス 257"/>
        <xdr:cNvSpPr txBox="1"/>
      </xdr:nvSpPr>
      <xdr:spPr>
        <a:xfrm>
          <a:off x="2641111" y="1655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65331</xdr:rowOff>
    </xdr:from>
    <xdr:to>
      <xdr:col>10</xdr:col>
      <xdr:colOff>165100</xdr:colOff>
      <xdr:row>96</xdr:row>
      <xdr:rowOff>166931</xdr:rowOff>
    </xdr:to>
    <xdr:sp macro="" textlink="">
      <xdr:nvSpPr>
        <xdr:cNvPr id="259" name="楕円 258"/>
        <xdr:cNvSpPr/>
      </xdr:nvSpPr>
      <xdr:spPr>
        <a:xfrm>
          <a:off x="1968500" y="1652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158058</xdr:rowOff>
    </xdr:from>
    <xdr:ext cx="534377" cy="259045"/>
    <xdr:sp macro="" textlink="">
      <xdr:nvSpPr>
        <xdr:cNvPr id="260" name="テキスト ボックス 259"/>
        <xdr:cNvSpPr txBox="1"/>
      </xdr:nvSpPr>
      <xdr:spPr>
        <a:xfrm>
          <a:off x="1752111" y="1661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7221</xdr:rowOff>
    </xdr:from>
    <xdr:to>
      <xdr:col>6</xdr:col>
      <xdr:colOff>38100</xdr:colOff>
      <xdr:row>97</xdr:row>
      <xdr:rowOff>108821</xdr:rowOff>
    </xdr:to>
    <xdr:sp macro="" textlink="">
      <xdr:nvSpPr>
        <xdr:cNvPr id="261" name="楕円 260"/>
        <xdr:cNvSpPr/>
      </xdr:nvSpPr>
      <xdr:spPr>
        <a:xfrm>
          <a:off x="1079500" y="1663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99948</xdr:rowOff>
    </xdr:from>
    <xdr:ext cx="534377" cy="259045"/>
    <xdr:sp macro="" textlink="">
      <xdr:nvSpPr>
        <xdr:cNvPr id="262" name="テキスト ボックス 261"/>
        <xdr:cNvSpPr txBox="1"/>
      </xdr:nvSpPr>
      <xdr:spPr>
        <a:xfrm>
          <a:off x="863111" y="1673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79136</xdr:rowOff>
    </xdr:from>
    <xdr:to>
      <xdr:col>54</xdr:col>
      <xdr:colOff>189865</xdr:colOff>
      <xdr:row>38</xdr:row>
      <xdr:rowOff>36525</xdr:rowOff>
    </xdr:to>
    <xdr:cxnSp macro="">
      <xdr:nvCxnSpPr>
        <xdr:cNvPr id="286" name="直線コネクタ 285"/>
        <xdr:cNvCxnSpPr/>
      </xdr:nvCxnSpPr>
      <xdr:spPr>
        <a:xfrm flipV="1">
          <a:off x="10475595" y="5394086"/>
          <a:ext cx="1270" cy="1157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40352</xdr:rowOff>
    </xdr:from>
    <xdr:ext cx="534377" cy="259045"/>
    <xdr:sp macro="" textlink="">
      <xdr:nvSpPr>
        <xdr:cNvPr id="287" name="補助費等最小値テキスト"/>
        <xdr:cNvSpPr txBox="1"/>
      </xdr:nvSpPr>
      <xdr:spPr>
        <a:xfrm>
          <a:off x="10528300" y="655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36525</xdr:rowOff>
    </xdr:from>
    <xdr:to>
      <xdr:col>55</xdr:col>
      <xdr:colOff>88900</xdr:colOff>
      <xdr:row>38</xdr:row>
      <xdr:rowOff>36525</xdr:rowOff>
    </xdr:to>
    <xdr:cxnSp macro="">
      <xdr:nvCxnSpPr>
        <xdr:cNvPr id="288" name="直線コネクタ 287"/>
        <xdr:cNvCxnSpPr/>
      </xdr:nvCxnSpPr>
      <xdr:spPr>
        <a:xfrm>
          <a:off x="10388600" y="655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25813</xdr:rowOff>
    </xdr:from>
    <xdr:ext cx="599010" cy="259045"/>
    <xdr:sp macro="" textlink="">
      <xdr:nvSpPr>
        <xdr:cNvPr id="289" name="補助費等最大値テキスト"/>
        <xdr:cNvSpPr txBox="1"/>
      </xdr:nvSpPr>
      <xdr:spPr>
        <a:xfrm>
          <a:off x="10528300" y="516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79136</xdr:rowOff>
    </xdr:from>
    <xdr:to>
      <xdr:col>55</xdr:col>
      <xdr:colOff>88900</xdr:colOff>
      <xdr:row>31</xdr:row>
      <xdr:rowOff>79136</xdr:rowOff>
    </xdr:to>
    <xdr:cxnSp macro="">
      <xdr:nvCxnSpPr>
        <xdr:cNvPr id="290" name="直線コネクタ 289"/>
        <xdr:cNvCxnSpPr/>
      </xdr:nvCxnSpPr>
      <xdr:spPr>
        <a:xfrm>
          <a:off x="10388600" y="5394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132004</xdr:rowOff>
    </xdr:from>
    <xdr:to>
      <xdr:col>55</xdr:col>
      <xdr:colOff>0</xdr:colOff>
      <xdr:row>35</xdr:row>
      <xdr:rowOff>17460</xdr:rowOff>
    </xdr:to>
    <xdr:cxnSp macro="">
      <xdr:nvCxnSpPr>
        <xdr:cNvPr id="291" name="直線コネクタ 290"/>
        <xdr:cNvCxnSpPr/>
      </xdr:nvCxnSpPr>
      <xdr:spPr>
        <a:xfrm>
          <a:off x="9639300" y="5961304"/>
          <a:ext cx="838200" cy="5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138810</xdr:rowOff>
    </xdr:from>
    <xdr:ext cx="534377" cy="259045"/>
    <xdr:sp macro="" textlink="">
      <xdr:nvSpPr>
        <xdr:cNvPr id="292" name="補助費等平均値テキスト"/>
        <xdr:cNvSpPr txBox="1"/>
      </xdr:nvSpPr>
      <xdr:spPr>
        <a:xfrm>
          <a:off x="10528300" y="6139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160383</xdr:rowOff>
    </xdr:from>
    <xdr:to>
      <xdr:col>55</xdr:col>
      <xdr:colOff>50800</xdr:colOff>
      <xdr:row>36</xdr:row>
      <xdr:rowOff>90533</xdr:rowOff>
    </xdr:to>
    <xdr:sp macro="" textlink="">
      <xdr:nvSpPr>
        <xdr:cNvPr id="293" name="フローチャート: 判断 292"/>
        <xdr:cNvSpPr/>
      </xdr:nvSpPr>
      <xdr:spPr>
        <a:xfrm>
          <a:off x="104267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132004</xdr:rowOff>
    </xdr:from>
    <xdr:to>
      <xdr:col>50</xdr:col>
      <xdr:colOff>114300</xdr:colOff>
      <xdr:row>36</xdr:row>
      <xdr:rowOff>165730</xdr:rowOff>
    </xdr:to>
    <xdr:cxnSp macro="">
      <xdr:nvCxnSpPr>
        <xdr:cNvPr id="294" name="直線コネクタ 293"/>
        <xdr:cNvCxnSpPr/>
      </xdr:nvCxnSpPr>
      <xdr:spPr>
        <a:xfrm flipV="1">
          <a:off x="8750300" y="5961304"/>
          <a:ext cx="889000" cy="37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36596</xdr:rowOff>
    </xdr:from>
    <xdr:to>
      <xdr:col>50</xdr:col>
      <xdr:colOff>165100</xdr:colOff>
      <xdr:row>36</xdr:row>
      <xdr:rowOff>138196</xdr:rowOff>
    </xdr:to>
    <xdr:sp macro="" textlink="">
      <xdr:nvSpPr>
        <xdr:cNvPr id="295" name="フローチャート: 判断 294"/>
        <xdr:cNvSpPr/>
      </xdr:nvSpPr>
      <xdr:spPr>
        <a:xfrm>
          <a:off x="9588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129323</xdr:rowOff>
    </xdr:from>
    <xdr:ext cx="534377" cy="259045"/>
    <xdr:sp macro="" textlink="">
      <xdr:nvSpPr>
        <xdr:cNvPr id="296" name="テキスト ボックス 295"/>
        <xdr:cNvSpPr txBox="1"/>
      </xdr:nvSpPr>
      <xdr:spPr>
        <a:xfrm>
          <a:off x="9372111" y="630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165730</xdr:rowOff>
    </xdr:from>
    <xdr:to>
      <xdr:col>45</xdr:col>
      <xdr:colOff>177800</xdr:colOff>
      <xdr:row>37</xdr:row>
      <xdr:rowOff>13574</xdr:rowOff>
    </xdr:to>
    <xdr:cxnSp macro="">
      <xdr:nvCxnSpPr>
        <xdr:cNvPr id="297" name="直線コネクタ 296"/>
        <xdr:cNvCxnSpPr/>
      </xdr:nvCxnSpPr>
      <xdr:spPr>
        <a:xfrm flipV="1">
          <a:off x="7861300" y="6337930"/>
          <a:ext cx="889000" cy="1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58900</xdr:rowOff>
    </xdr:from>
    <xdr:to>
      <xdr:col>46</xdr:col>
      <xdr:colOff>38100</xdr:colOff>
      <xdr:row>36</xdr:row>
      <xdr:rowOff>160500</xdr:rowOff>
    </xdr:to>
    <xdr:sp macro="" textlink="">
      <xdr:nvSpPr>
        <xdr:cNvPr id="298" name="フローチャート: 判断 297"/>
        <xdr:cNvSpPr/>
      </xdr:nvSpPr>
      <xdr:spPr>
        <a:xfrm>
          <a:off x="8699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5577</xdr:rowOff>
    </xdr:from>
    <xdr:ext cx="534377" cy="259045"/>
    <xdr:sp macro="" textlink="">
      <xdr:nvSpPr>
        <xdr:cNvPr id="299" name="テキスト ボックス 298"/>
        <xdr:cNvSpPr txBox="1"/>
      </xdr:nvSpPr>
      <xdr:spPr>
        <a:xfrm>
          <a:off x="8483111" y="600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163421</xdr:rowOff>
    </xdr:from>
    <xdr:to>
      <xdr:col>41</xdr:col>
      <xdr:colOff>50800</xdr:colOff>
      <xdr:row>37</xdr:row>
      <xdr:rowOff>13574</xdr:rowOff>
    </xdr:to>
    <xdr:cxnSp macro="">
      <xdr:nvCxnSpPr>
        <xdr:cNvPr id="300" name="直線コネクタ 299"/>
        <xdr:cNvCxnSpPr/>
      </xdr:nvCxnSpPr>
      <xdr:spPr>
        <a:xfrm>
          <a:off x="6972300" y="6335621"/>
          <a:ext cx="889000" cy="2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65781</xdr:rowOff>
    </xdr:from>
    <xdr:to>
      <xdr:col>41</xdr:col>
      <xdr:colOff>101600</xdr:colOff>
      <xdr:row>36</xdr:row>
      <xdr:rowOff>167381</xdr:rowOff>
    </xdr:to>
    <xdr:sp macro="" textlink="">
      <xdr:nvSpPr>
        <xdr:cNvPr id="301" name="フローチャート: 判断 300"/>
        <xdr:cNvSpPr/>
      </xdr:nvSpPr>
      <xdr:spPr>
        <a:xfrm>
          <a:off x="7810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12458</xdr:rowOff>
    </xdr:from>
    <xdr:ext cx="534377" cy="259045"/>
    <xdr:sp macro="" textlink="">
      <xdr:nvSpPr>
        <xdr:cNvPr id="302" name="テキスト ボックス 301"/>
        <xdr:cNvSpPr txBox="1"/>
      </xdr:nvSpPr>
      <xdr:spPr>
        <a:xfrm>
          <a:off x="7594111" y="601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74475</xdr:rowOff>
    </xdr:from>
    <xdr:to>
      <xdr:col>36</xdr:col>
      <xdr:colOff>165100</xdr:colOff>
      <xdr:row>37</xdr:row>
      <xdr:rowOff>4625</xdr:rowOff>
    </xdr:to>
    <xdr:sp macro="" textlink="">
      <xdr:nvSpPr>
        <xdr:cNvPr id="303" name="フローチャート: 判断 302"/>
        <xdr:cNvSpPr/>
      </xdr:nvSpPr>
      <xdr:spPr>
        <a:xfrm>
          <a:off x="6921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21152</xdr:rowOff>
    </xdr:from>
    <xdr:ext cx="534377" cy="259045"/>
    <xdr:sp macro="" textlink="">
      <xdr:nvSpPr>
        <xdr:cNvPr id="304" name="テキスト ボックス 303"/>
        <xdr:cNvSpPr txBox="1"/>
      </xdr:nvSpPr>
      <xdr:spPr>
        <a:xfrm>
          <a:off x="6705111" y="602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138110</xdr:rowOff>
    </xdr:from>
    <xdr:to>
      <xdr:col>55</xdr:col>
      <xdr:colOff>50800</xdr:colOff>
      <xdr:row>35</xdr:row>
      <xdr:rowOff>68260</xdr:rowOff>
    </xdr:to>
    <xdr:sp macro="" textlink="">
      <xdr:nvSpPr>
        <xdr:cNvPr id="310" name="楕円 309"/>
        <xdr:cNvSpPr/>
      </xdr:nvSpPr>
      <xdr:spPr>
        <a:xfrm>
          <a:off x="10426700" y="596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160987</xdr:rowOff>
    </xdr:from>
    <xdr:ext cx="534377" cy="259045"/>
    <xdr:sp macro="" textlink="">
      <xdr:nvSpPr>
        <xdr:cNvPr id="311" name="補助費等該当値テキスト"/>
        <xdr:cNvSpPr txBox="1"/>
      </xdr:nvSpPr>
      <xdr:spPr>
        <a:xfrm>
          <a:off x="10528300" y="5818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81204</xdr:rowOff>
    </xdr:from>
    <xdr:to>
      <xdr:col>50</xdr:col>
      <xdr:colOff>165100</xdr:colOff>
      <xdr:row>35</xdr:row>
      <xdr:rowOff>11354</xdr:rowOff>
    </xdr:to>
    <xdr:sp macro="" textlink="">
      <xdr:nvSpPr>
        <xdr:cNvPr id="312" name="楕円 311"/>
        <xdr:cNvSpPr/>
      </xdr:nvSpPr>
      <xdr:spPr>
        <a:xfrm>
          <a:off x="9588500" y="59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27881</xdr:rowOff>
    </xdr:from>
    <xdr:ext cx="599010" cy="259045"/>
    <xdr:sp macro="" textlink="">
      <xdr:nvSpPr>
        <xdr:cNvPr id="313" name="テキスト ボックス 312"/>
        <xdr:cNvSpPr txBox="1"/>
      </xdr:nvSpPr>
      <xdr:spPr>
        <a:xfrm>
          <a:off x="9339795" y="5685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114930</xdr:rowOff>
    </xdr:from>
    <xdr:to>
      <xdr:col>46</xdr:col>
      <xdr:colOff>38100</xdr:colOff>
      <xdr:row>37</xdr:row>
      <xdr:rowOff>45080</xdr:rowOff>
    </xdr:to>
    <xdr:sp macro="" textlink="">
      <xdr:nvSpPr>
        <xdr:cNvPr id="314" name="楕円 313"/>
        <xdr:cNvSpPr/>
      </xdr:nvSpPr>
      <xdr:spPr>
        <a:xfrm>
          <a:off x="8699500" y="628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36207</xdr:rowOff>
    </xdr:from>
    <xdr:ext cx="534377" cy="259045"/>
    <xdr:sp macro="" textlink="">
      <xdr:nvSpPr>
        <xdr:cNvPr id="315" name="テキスト ボックス 314"/>
        <xdr:cNvSpPr txBox="1"/>
      </xdr:nvSpPr>
      <xdr:spPr>
        <a:xfrm>
          <a:off x="8483111" y="6379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134224</xdr:rowOff>
    </xdr:from>
    <xdr:to>
      <xdr:col>41</xdr:col>
      <xdr:colOff>101600</xdr:colOff>
      <xdr:row>37</xdr:row>
      <xdr:rowOff>64374</xdr:rowOff>
    </xdr:to>
    <xdr:sp macro="" textlink="">
      <xdr:nvSpPr>
        <xdr:cNvPr id="316" name="楕円 315"/>
        <xdr:cNvSpPr/>
      </xdr:nvSpPr>
      <xdr:spPr>
        <a:xfrm>
          <a:off x="7810500" y="630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55501</xdr:rowOff>
    </xdr:from>
    <xdr:ext cx="534377" cy="259045"/>
    <xdr:sp macro="" textlink="">
      <xdr:nvSpPr>
        <xdr:cNvPr id="317" name="テキスト ボックス 316"/>
        <xdr:cNvSpPr txBox="1"/>
      </xdr:nvSpPr>
      <xdr:spPr>
        <a:xfrm>
          <a:off x="7594111" y="6399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112621</xdr:rowOff>
    </xdr:from>
    <xdr:to>
      <xdr:col>36</xdr:col>
      <xdr:colOff>165100</xdr:colOff>
      <xdr:row>37</xdr:row>
      <xdr:rowOff>42771</xdr:rowOff>
    </xdr:to>
    <xdr:sp macro="" textlink="">
      <xdr:nvSpPr>
        <xdr:cNvPr id="318" name="楕円 317"/>
        <xdr:cNvSpPr/>
      </xdr:nvSpPr>
      <xdr:spPr>
        <a:xfrm>
          <a:off x="6921500" y="628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33898</xdr:rowOff>
    </xdr:from>
    <xdr:ext cx="534377" cy="259045"/>
    <xdr:sp macro="" textlink="">
      <xdr:nvSpPr>
        <xdr:cNvPr id="319" name="テキスト ボックス 318"/>
        <xdr:cNvSpPr txBox="1"/>
      </xdr:nvSpPr>
      <xdr:spPr>
        <a:xfrm>
          <a:off x="6705111" y="637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109342</xdr:rowOff>
    </xdr:from>
    <xdr:to>
      <xdr:col>54</xdr:col>
      <xdr:colOff>189865</xdr:colOff>
      <xdr:row>58</xdr:row>
      <xdr:rowOff>114474</xdr:rowOff>
    </xdr:to>
    <xdr:cxnSp macro="">
      <xdr:nvCxnSpPr>
        <xdr:cNvPr id="341" name="直線コネクタ 340"/>
        <xdr:cNvCxnSpPr/>
      </xdr:nvCxnSpPr>
      <xdr:spPr>
        <a:xfrm flipV="1">
          <a:off x="10475595" y="8853292"/>
          <a:ext cx="1270" cy="120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118301</xdr:rowOff>
    </xdr:from>
    <xdr:ext cx="534377" cy="259045"/>
    <xdr:sp macro="" textlink="">
      <xdr:nvSpPr>
        <xdr:cNvPr id="342" name="普通建設事業費最小値テキスト"/>
        <xdr:cNvSpPr txBox="1"/>
      </xdr:nvSpPr>
      <xdr:spPr>
        <a:xfrm>
          <a:off x="10528300" y="1006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114474</xdr:rowOff>
    </xdr:from>
    <xdr:to>
      <xdr:col>55</xdr:col>
      <xdr:colOff>88900</xdr:colOff>
      <xdr:row>58</xdr:row>
      <xdr:rowOff>114474</xdr:rowOff>
    </xdr:to>
    <xdr:cxnSp macro="">
      <xdr:nvCxnSpPr>
        <xdr:cNvPr id="343" name="直線コネクタ 342"/>
        <xdr:cNvCxnSpPr/>
      </xdr:nvCxnSpPr>
      <xdr:spPr>
        <a:xfrm>
          <a:off x="10388600" y="1005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56019</xdr:rowOff>
    </xdr:from>
    <xdr:ext cx="599010" cy="259045"/>
    <xdr:sp macro="" textlink="">
      <xdr:nvSpPr>
        <xdr:cNvPr id="344" name="普通建設事業費最大値テキスト"/>
        <xdr:cNvSpPr txBox="1"/>
      </xdr:nvSpPr>
      <xdr:spPr>
        <a:xfrm>
          <a:off x="10528300" y="862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109342</xdr:rowOff>
    </xdr:from>
    <xdr:to>
      <xdr:col>55</xdr:col>
      <xdr:colOff>88900</xdr:colOff>
      <xdr:row>51</xdr:row>
      <xdr:rowOff>109342</xdr:rowOff>
    </xdr:to>
    <xdr:cxnSp macro="">
      <xdr:nvCxnSpPr>
        <xdr:cNvPr id="345" name="直線コネクタ 344"/>
        <xdr:cNvCxnSpPr/>
      </xdr:nvCxnSpPr>
      <xdr:spPr>
        <a:xfrm>
          <a:off x="10388600" y="885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137602</xdr:rowOff>
    </xdr:from>
    <xdr:to>
      <xdr:col>55</xdr:col>
      <xdr:colOff>0</xdr:colOff>
      <xdr:row>58</xdr:row>
      <xdr:rowOff>6321</xdr:rowOff>
    </xdr:to>
    <xdr:cxnSp macro="">
      <xdr:nvCxnSpPr>
        <xdr:cNvPr id="346" name="直線コネクタ 345"/>
        <xdr:cNvCxnSpPr/>
      </xdr:nvCxnSpPr>
      <xdr:spPr>
        <a:xfrm flipV="1">
          <a:off x="9639300" y="9910252"/>
          <a:ext cx="838200" cy="40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68285</xdr:rowOff>
    </xdr:from>
    <xdr:ext cx="534377" cy="259045"/>
    <xdr:sp macro="" textlink="">
      <xdr:nvSpPr>
        <xdr:cNvPr id="347" name="普通建設事業費平均値テキスト"/>
        <xdr:cNvSpPr txBox="1"/>
      </xdr:nvSpPr>
      <xdr:spPr>
        <a:xfrm>
          <a:off x="10528300" y="9840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89858</xdr:rowOff>
    </xdr:from>
    <xdr:to>
      <xdr:col>55</xdr:col>
      <xdr:colOff>50800</xdr:colOff>
      <xdr:row>58</xdr:row>
      <xdr:rowOff>20008</xdr:rowOff>
    </xdr:to>
    <xdr:sp macro="" textlink="">
      <xdr:nvSpPr>
        <xdr:cNvPr id="348" name="フローチャート: 判断 347"/>
        <xdr:cNvSpPr/>
      </xdr:nvSpPr>
      <xdr:spPr>
        <a:xfrm>
          <a:off x="10426700" y="986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101748</xdr:rowOff>
    </xdr:from>
    <xdr:to>
      <xdr:col>50</xdr:col>
      <xdr:colOff>114300</xdr:colOff>
      <xdr:row>58</xdr:row>
      <xdr:rowOff>6321</xdr:rowOff>
    </xdr:to>
    <xdr:cxnSp macro="">
      <xdr:nvCxnSpPr>
        <xdr:cNvPr id="349" name="直線コネクタ 348"/>
        <xdr:cNvCxnSpPr/>
      </xdr:nvCxnSpPr>
      <xdr:spPr>
        <a:xfrm>
          <a:off x="8750300" y="9874398"/>
          <a:ext cx="889000" cy="76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100950</xdr:rowOff>
    </xdr:from>
    <xdr:to>
      <xdr:col>50</xdr:col>
      <xdr:colOff>165100</xdr:colOff>
      <xdr:row>58</xdr:row>
      <xdr:rowOff>31100</xdr:rowOff>
    </xdr:to>
    <xdr:sp macro="" textlink="">
      <xdr:nvSpPr>
        <xdr:cNvPr id="350" name="フローチャート: 判断 349"/>
        <xdr:cNvSpPr/>
      </xdr:nvSpPr>
      <xdr:spPr>
        <a:xfrm>
          <a:off x="95885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47627</xdr:rowOff>
    </xdr:from>
    <xdr:ext cx="534377" cy="259045"/>
    <xdr:sp macro="" textlink="">
      <xdr:nvSpPr>
        <xdr:cNvPr id="351" name="テキスト ボックス 350"/>
        <xdr:cNvSpPr txBox="1"/>
      </xdr:nvSpPr>
      <xdr:spPr>
        <a:xfrm>
          <a:off x="9372111" y="964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101748</xdr:rowOff>
    </xdr:from>
    <xdr:to>
      <xdr:col>45</xdr:col>
      <xdr:colOff>177800</xdr:colOff>
      <xdr:row>58</xdr:row>
      <xdr:rowOff>29099</xdr:rowOff>
    </xdr:to>
    <xdr:cxnSp macro="">
      <xdr:nvCxnSpPr>
        <xdr:cNvPr id="352" name="直線コネクタ 351"/>
        <xdr:cNvCxnSpPr/>
      </xdr:nvCxnSpPr>
      <xdr:spPr>
        <a:xfrm flipV="1">
          <a:off x="7861300" y="9874398"/>
          <a:ext cx="889000" cy="9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103832</xdr:rowOff>
    </xdr:from>
    <xdr:to>
      <xdr:col>46</xdr:col>
      <xdr:colOff>38100</xdr:colOff>
      <xdr:row>58</xdr:row>
      <xdr:rowOff>33982</xdr:rowOff>
    </xdr:to>
    <xdr:sp macro="" textlink="">
      <xdr:nvSpPr>
        <xdr:cNvPr id="353" name="フローチャート: 判断 352"/>
        <xdr:cNvSpPr/>
      </xdr:nvSpPr>
      <xdr:spPr>
        <a:xfrm>
          <a:off x="8699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25109</xdr:rowOff>
    </xdr:from>
    <xdr:ext cx="534377" cy="259045"/>
    <xdr:sp macro="" textlink="">
      <xdr:nvSpPr>
        <xdr:cNvPr id="354" name="テキスト ボックス 353"/>
        <xdr:cNvSpPr txBox="1"/>
      </xdr:nvSpPr>
      <xdr:spPr>
        <a:xfrm>
          <a:off x="8483111" y="996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138833</xdr:rowOff>
    </xdr:from>
    <xdr:to>
      <xdr:col>41</xdr:col>
      <xdr:colOff>50800</xdr:colOff>
      <xdr:row>58</xdr:row>
      <xdr:rowOff>29099</xdr:rowOff>
    </xdr:to>
    <xdr:cxnSp macro="">
      <xdr:nvCxnSpPr>
        <xdr:cNvPr id="355" name="直線コネクタ 354"/>
        <xdr:cNvCxnSpPr/>
      </xdr:nvCxnSpPr>
      <xdr:spPr>
        <a:xfrm>
          <a:off x="6972300" y="9911483"/>
          <a:ext cx="889000" cy="6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109758</xdr:rowOff>
    </xdr:from>
    <xdr:to>
      <xdr:col>41</xdr:col>
      <xdr:colOff>101600</xdr:colOff>
      <xdr:row>58</xdr:row>
      <xdr:rowOff>39908</xdr:rowOff>
    </xdr:to>
    <xdr:sp macro="" textlink="">
      <xdr:nvSpPr>
        <xdr:cNvPr id="356" name="フローチャート: 判断 355"/>
        <xdr:cNvSpPr/>
      </xdr:nvSpPr>
      <xdr:spPr>
        <a:xfrm>
          <a:off x="7810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56435</xdr:rowOff>
    </xdr:from>
    <xdr:ext cx="534377" cy="259045"/>
    <xdr:sp macro="" textlink="">
      <xdr:nvSpPr>
        <xdr:cNvPr id="357" name="テキスト ボックス 356"/>
        <xdr:cNvSpPr txBox="1"/>
      </xdr:nvSpPr>
      <xdr:spPr>
        <a:xfrm>
          <a:off x="7594111" y="965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73428</xdr:rowOff>
    </xdr:from>
    <xdr:to>
      <xdr:col>36</xdr:col>
      <xdr:colOff>165100</xdr:colOff>
      <xdr:row>58</xdr:row>
      <xdr:rowOff>3578</xdr:rowOff>
    </xdr:to>
    <xdr:sp macro="" textlink="">
      <xdr:nvSpPr>
        <xdr:cNvPr id="358" name="フローチャート: 判断 357"/>
        <xdr:cNvSpPr/>
      </xdr:nvSpPr>
      <xdr:spPr>
        <a:xfrm>
          <a:off x="6921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20105</xdr:rowOff>
    </xdr:from>
    <xdr:ext cx="534377" cy="259045"/>
    <xdr:sp macro="" textlink="">
      <xdr:nvSpPr>
        <xdr:cNvPr id="359" name="テキスト ボックス 358"/>
        <xdr:cNvSpPr txBox="1"/>
      </xdr:nvSpPr>
      <xdr:spPr>
        <a:xfrm>
          <a:off x="6705111" y="962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86802</xdr:rowOff>
    </xdr:from>
    <xdr:to>
      <xdr:col>55</xdr:col>
      <xdr:colOff>50800</xdr:colOff>
      <xdr:row>58</xdr:row>
      <xdr:rowOff>16952</xdr:rowOff>
    </xdr:to>
    <xdr:sp macro="" textlink="">
      <xdr:nvSpPr>
        <xdr:cNvPr id="365" name="楕円 364"/>
        <xdr:cNvSpPr/>
      </xdr:nvSpPr>
      <xdr:spPr>
        <a:xfrm>
          <a:off x="10426700" y="985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109679</xdr:rowOff>
    </xdr:from>
    <xdr:ext cx="534377" cy="259045"/>
    <xdr:sp macro="" textlink="">
      <xdr:nvSpPr>
        <xdr:cNvPr id="366" name="普通建設事業費該当値テキスト"/>
        <xdr:cNvSpPr txBox="1"/>
      </xdr:nvSpPr>
      <xdr:spPr>
        <a:xfrm>
          <a:off x="10528300" y="971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126971</xdr:rowOff>
    </xdr:from>
    <xdr:to>
      <xdr:col>50</xdr:col>
      <xdr:colOff>165100</xdr:colOff>
      <xdr:row>58</xdr:row>
      <xdr:rowOff>57121</xdr:rowOff>
    </xdr:to>
    <xdr:sp macro="" textlink="">
      <xdr:nvSpPr>
        <xdr:cNvPr id="367" name="楕円 366"/>
        <xdr:cNvSpPr/>
      </xdr:nvSpPr>
      <xdr:spPr>
        <a:xfrm>
          <a:off x="9588500" y="989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48248</xdr:rowOff>
    </xdr:from>
    <xdr:ext cx="534377" cy="259045"/>
    <xdr:sp macro="" textlink="">
      <xdr:nvSpPr>
        <xdr:cNvPr id="368" name="テキスト ボックス 367"/>
        <xdr:cNvSpPr txBox="1"/>
      </xdr:nvSpPr>
      <xdr:spPr>
        <a:xfrm>
          <a:off x="9372111" y="999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50948</xdr:rowOff>
    </xdr:from>
    <xdr:to>
      <xdr:col>46</xdr:col>
      <xdr:colOff>38100</xdr:colOff>
      <xdr:row>57</xdr:row>
      <xdr:rowOff>152548</xdr:rowOff>
    </xdr:to>
    <xdr:sp macro="" textlink="">
      <xdr:nvSpPr>
        <xdr:cNvPr id="369" name="楕円 368"/>
        <xdr:cNvSpPr/>
      </xdr:nvSpPr>
      <xdr:spPr>
        <a:xfrm>
          <a:off x="8699500" y="982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169075</xdr:rowOff>
    </xdr:from>
    <xdr:ext cx="534377" cy="259045"/>
    <xdr:sp macro="" textlink="">
      <xdr:nvSpPr>
        <xdr:cNvPr id="370" name="テキスト ボックス 369"/>
        <xdr:cNvSpPr txBox="1"/>
      </xdr:nvSpPr>
      <xdr:spPr>
        <a:xfrm>
          <a:off x="8483111" y="959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149749</xdr:rowOff>
    </xdr:from>
    <xdr:to>
      <xdr:col>41</xdr:col>
      <xdr:colOff>101600</xdr:colOff>
      <xdr:row>58</xdr:row>
      <xdr:rowOff>79899</xdr:rowOff>
    </xdr:to>
    <xdr:sp macro="" textlink="">
      <xdr:nvSpPr>
        <xdr:cNvPr id="371" name="楕円 370"/>
        <xdr:cNvSpPr/>
      </xdr:nvSpPr>
      <xdr:spPr>
        <a:xfrm>
          <a:off x="7810500" y="992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71026</xdr:rowOff>
    </xdr:from>
    <xdr:ext cx="534377" cy="259045"/>
    <xdr:sp macro="" textlink="">
      <xdr:nvSpPr>
        <xdr:cNvPr id="372" name="テキスト ボックス 371"/>
        <xdr:cNvSpPr txBox="1"/>
      </xdr:nvSpPr>
      <xdr:spPr>
        <a:xfrm>
          <a:off x="7594111" y="1001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88033</xdr:rowOff>
    </xdr:from>
    <xdr:to>
      <xdr:col>36</xdr:col>
      <xdr:colOff>165100</xdr:colOff>
      <xdr:row>58</xdr:row>
      <xdr:rowOff>18183</xdr:rowOff>
    </xdr:to>
    <xdr:sp macro="" textlink="">
      <xdr:nvSpPr>
        <xdr:cNvPr id="373" name="楕円 372"/>
        <xdr:cNvSpPr/>
      </xdr:nvSpPr>
      <xdr:spPr>
        <a:xfrm>
          <a:off x="6921500" y="986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9310</xdr:rowOff>
    </xdr:from>
    <xdr:ext cx="534377" cy="259045"/>
    <xdr:sp macro="" textlink="">
      <xdr:nvSpPr>
        <xdr:cNvPr id="374" name="テキスト ボックス 373"/>
        <xdr:cNvSpPr txBox="1"/>
      </xdr:nvSpPr>
      <xdr:spPr>
        <a:xfrm>
          <a:off x="6705111" y="995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144996</xdr:rowOff>
    </xdr:from>
    <xdr:to>
      <xdr:col>54</xdr:col>
      <xdr:colOff>189865</xdr:colOff>
      <xdr:row>79</xdr:row>
      <xdr:rowOff>44450</xdr:rowOff>
    </xdr:to>
    <xdr:cxnSp macro="">
      <xdr:nvCxnSpPr>
        <xdr:cNvPr id="398" name="直線コネクタ 397"/>
        <xdr:cNvCxnSpPr/>
      </xdr:nvCxnSpPr>
      <xdr:spPr>
        <a:xfrm flipV="1">
          <a:off x="10475595" y="11975046"/>
          <a:ext cx="1270" cy="1613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91673</xdr:rowOff>
    </xdr:from>
    <xdr:ext cx="599010" cy="259045"/>
    <xdr:sp macro="" textlink="">
      <xdr:nvSpPr>
        <xdr:cNvPr id="401" name="普通建設事業費 （ うち新規整備　）最大値テキスト"/>
        <xdr:cNvSpPr txBox="1"/>
      </xdr:nvSpPr>
      <xdr:spPr>
        <a:xfrm>
          <a:off x="10528300" y="1175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144996</xdr:rowOff>
    </xdr:from>
    <xdr:to>
      <xdr:col>55</xdr:col>
      <xdr:colOff>88900</xdr:colOff>
      <xdr:row>69</xdr:row>
      <xdr:rowOff>144996</xdr:rowOff>
    </xdr:to>
    <xdr:cxnSp macro="">
      <xdr:nvCxnSpPr>
        <xdr:cNvPr id="402" name="直線コネクタ 401"/>
        <xdr:cNvCxnSpPr/>
      </xdr:nvCxnSpPr>
      <xdr:spPr>
        <a:xfrm>
          <a:off x="10388600" y="1197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70155</xdr:rowOff>
    </xdr:from>
    <xdr:to>
      <xdr:col>55</xdr:col>
      <xdr:colOff>0</xdr:colOff>
      <xdr:row>78</xdr:row>
      <xdr:rowOff>116269</xdr:rowOff>
    </xdr:to>
    <xdr:cxnSp macro="">
      <xdr:nvCxnSpPr>
        <xdr:cNvPr id="403" name="直線コネクタ 402"/>
        <xdr:cNvCxnSpPr/>
      </xdr:nvCxnSpPr>
      <xdr:spPr>
        <a:xfrm flipV="1">
          <a:off x="9639300" y="13443255"/>
          <a:ext cx="838200" cy="46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64408</xdr:rowOff>
    </xdr:from>
    <xdr:ext cx="534377" cy="259045"/>
    <xdr:sp macro="" textlink="">
      <xdr:nvSpPr>
        <xdr:cNvPr id="404" name="普通建設事業費 （ うち新規整備　）平均値テキスト"/>
        <xdr:cNvSpPr txBox="1"/>
      </xdr:nvSpPr>
      <xdr:spPr>
        <a:xfrm>
          <a:off x="10528300" y="13437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85981</xdr:rowOff>
    </xdr:from>
    <xdr:to>
      <xdr:col>55</xdr:col>
      <xdr:colOff>50800</xdr:colOff>
      <xdr:row>79</xdr:row>
      <xdr:rowOff>16131</xdr:rowOff>
    </xdr:to>
    <xdr:sp macro="" textlink="">
      <xdr:nvSpPr>
        <xdr:cNvPr id="405" name="フローチャート: 判断 404"/>
        <xdr:cNvSpPr/>
      </xdr:nvSpPr>
      <xdr:spPr>
        <a:xfrm>
          <a:off x="10426700" y="134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30398</xdr:rowOff>
    </xdr:from>
    <xdr:to>
      <xdr:col>50</xdr:col>
      <xdr:colOff>114300</xdr:colOff>
      <xdr:row>78</xdr:row>
      <xdr:rowOff>116269</xdr:rowOff>
    </xdr:to>
    <xdr:cxnSp macro="">
      <xdr:nvCxnSpPr>
        <xdr:cNvPr id="406" name="直線コネクタ 405"/>
        <xdr:cNvCxnSpPr/>
      </xdr:nvCxnSpPr>
      <xdr:spPr>
        <a:xfrm>
          <a:off x="8750300" y="13403498"/>
          <a:ext cx="889000" cy="8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87052</xdr:rowOff>
    </xdr:from>
    <xdr:to>
      <xdr:col>50</xdr:col>
      <xdr:colOff>165100</xdr:colOff>
      <xdr:row>79</xdr:row>
      <xdr:rowOff>17202</xdr:rowOff>
    </xdr:to>
    <xdr:sp macro="" textlink="">
      <xdr:nvSpPr>
        <xdr:cNvPr id="407" name="フローチャート: 判断 406"/>
        <xdr:cNvSpPr/>
      </xdr:nvSpPr>
      <xdr:spPr>
        <a:xfrm>
          <a:off x="9588500" y="1346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8329</xdr:rowOff>
    </xdr:from>
    <xdr:ext cx="534377" cy="259045"/>
    <xdr:sp macro="" textlink="">
      <xdr:nvSpPr>
        <xdr:cNvPr id="408" name="テキスト ボックス 407"/>
        <xdr:cNvSpPr txBox="1"/>
      </xdr:nvSpPr>
      <xdr:spPr>
        <a:xfrm>
          <a:off x="9372111" y="1355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30398</xdr:rowOff>
    </xdr:from>
    <xdr:to>
      <xdr:col>45</xdr:col>
      <xdr:colOff>177800</xdr:colOff>
      <xdr:row>78</xdr:row>
      <xdr:rowOff>153386</xdr:rowOff>
    </xdr:to>
    <xdr:cxnSp macro="">
      <xdr:nvCxnSpPr>
        <xdr:cNvPr id="409" name="直線コネクタ 408"/>
        <xdr:cNvCxnSpPr/>
      </xdr:nvCxnSpPr>
      <xdr:spPr>
        <a:xfrm flipV="1">
          <a:off x="7861300" y="13403498"/>
          <a:ext cx="889000" cy="12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73766</xdr:rowOff>
    </xdr:from>
    <xdr:to>
      <xdr:col>46</xdr:col>
      <xdr:colOff>38100</xdr:colOff>
      <xdr:row>79</xdr:row>
      <xdr:rowOff>3916</xdr:rowOff>
    </xdr:to>
    <xdr:sp macro="" textlink="">
      <xdr:nvSpPr>
        <xdr:cNvPr id="410" name="フローチャート: 判断 409"/>
        <xdr:cNvSpPr/>
      </xdr:nvSpPr>
      <xdr:spPr>
        <a:xfrm>
          <a:off x="8699500" y="1344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166493</xdr:rowOff>
    </xdr:from>
    <xdr:ext cx="534377" cy="259045"/>
    <xdr:sp macro="" textlink="">
      <xdr:nvSpPr>
        <xdr:cNvPr id="411" name="テキスト ボックス 410"/>
        <xdr:cNvSpPr txBox="1"/>
      </xdr:nvSpPr>
      <xdr:spPr>
        <a:xfrm>
          <a:off x="8483111" y="1353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75166</xdr:rowOff>
    </xdr:from>
    <xdr:to>
      <xdr:col>41</xdr:col>
      <xdr:colOff>50800</xdr:colOff>
      <xdr:row>78</xdr:row>
      <xdr:rowOff>153386</xdr:rowOff>
    </xdr:to>
    <xdr:cxnSp macro="">
      <xdr:nvCxnSpPr>
        <xdr:cNvPr id="412" name="直線コネクタ 411"/>
        <xdr:cNvCxnSpPr/>
      </xdr:nvCxnSpPr>
      <xdr:spPr>
        <a:xfrm>
          <a:off x="6972300" y="13448266"/>
          <a:ext cx="889000" cy="78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82370</xdr:rowOff>
    </xdr:from>
    <xdr:to>
      <xdr:col>41</xdr:col>
      <xdr:colOff>101600</xdr:colOff>
      <xdr:row>79</xdr:row>
      <xdr:rowOff>12520</xdr:rowOff>
    </xdr:to>
    <xdr:sp macro="" textlink="">
      <xdr:nvSpPr>
        <xdr:cNvPr id="413" name="フローチャート: 判断 412"/>
        <xdr:cNvSpPr/>
      </xdr:nvSpPr>
      <xdr:spPr>
        <a:xfrm>
          <a:off x="7810500" y="1345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29047</xdr:rowOff>
    </xdr:from>
    <xdr:ext cx="534377" cy="259045"/>
    <xdr:sp macro="" textlink="">
      <xdr:nvSpPr>
        <xdr:cNvPr id="414" name="テキスト ボックス 413"/>
        <xdr:cNvSpPr txBox="1"/>
      </xdr:nvSpPr>
      <xdr:spPr>
        <a:xfrm>
          <a:off x="7594111" y="1323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9275</xdr:rowOff>
    </xdr:from>
    <xdr:to>
      <xdr:col>36</xdr:col>
      <xdr:colOff>165100</xdr:colOff>
      <xdr:row>78</xdr:row>
      <xdr:rowOff>110875</xdr:rowOff>
    </xdr:to>
    <xdr:sp macro="" textlink="">
      <xdr:nvSpPr>
        <xdr:cNvPr id="415" name="フローチャート: 判断 414"/>
        <xdr:cNvSpPr/>
      </xdr:nvSpPr>
      <xdr:spPr>
        <a:xfrm>
          <a:off x="6921500" y="1338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127402</xdr:rowOff>
    </xdr:from>
    <xdr:ext cx="534377" cy="259045"/>
    <xdr:sp macro="" textlink="">
      <xdr:nvSpPr>
        <xdr:cNvPr id="416" name="テキスト ボックス 415"/>
        <xdr:cNvSpPr txBox="1"/>
      </xdr:nvSpPr>
      <xdr:spPr>
        <a:xfrm>
          <a:off x="6705111" y="1315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19355</xdr:rowOff>
    </xdr:from>
    <xdr:to>
      <xdr:col>55</xdr:col>
      <xdr:colOff>50800</xdr:colOff>
      <xdr:row>78</xdr:row>
      <xdr:rowOff>120955</xdr:rowOff>
    </xdr:to>
    <xdr:sp macro="" textlink="">
      <xdr:nvSpPr>
        <xdr:cNvPr id="422" name="楕円 421"/>
        <xdr:cNvSpPr/>
      </xdr:nvSpPr>
      <xdr:spPr>
        <a:xfrm>
          <a:off x="10426700" y="1339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42232</xdr:rowOff>
    </xdr:from>
    <xdr:ext cx="534377" cy="259045"/>
    <xdr:sp macro="" textlink="">
      <xdr:nvSpPr>
        <xdr:cNvPr id="423" name="普通建設事業費 （ うち新規整備　）該当値テキスト"/>
        <xdr:cNvSpPr txBox="1"/>
      </xdr:nvSpPr>
      <xdr:spPr>
        <a:xfrm>
          <a:off x="10528300" y="1324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65469</xdr:rowOff>
    </xdr:from>
    <xdr:to>
      <xdr:col>50</xdr:col>
      <xdr:colOff>165100</xdr:colOff>
      <xdr:row>78</xdr:row>
      <xdr:rowOff>167069</xdr:rowOff>
    </xdr:to>
    <xdr:sp macro="" textlink="">
      <xdr:nvSpPr>
        <xdr:cNvPr id="424" name="楕円 423"/>
        <xdr:cNvSpPr/>
      </xdr:nvSpPr>
      <xdr:spPr>
        <a:xfrm>
          <a:off x="9588500" y="1343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12146</xdr:rowOff>
    </xdr:from>
    <xdr:ext cx="534377" cy="259045"/>
    <xdr:sp macro="" textlink="">
      <xdr:nvSpPr>
        <xdr:cNvPr id="425" name="テキスト ボックス 424"/>
        <xdr:cNvSpPr txBox="1"/>
      </xdr:nvSpPr>
      <xdr:spPr>
        <a:xfrm>
          <a:off x="9372111" y="1321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151048</xdr:rowOff>
    </xdr:from>
    <xdr:to>
      <xdr:col>46</xdr:col>
      <xdr:colOff>38100</xdr:colOff>
      <xdr:row>78</xdr:row>
      <xdr:rowOff>81198</xdr:rowOff>
    </xdr:to>
    <xdr:sp macro="" textlink="">
      <xdr:nvSpPr>
        <xdr:cNvPr id="426" name="楕円 425"/>
        <xdr:cNvSpPr/>
      </xdr:nvSpPr>
      <xdr:spPr>
        <a:xfrm>
          <a:off x="8699500" y="1335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97725</xdr:rowOff>
    </xdr:from>
    <xdr:ext cx="534377" cy="259045"/>
    <xdr:sp macro="" textlink="">
      <xdr:nvSpPr>
        <xdr:cNvPr id="427" name="テキスト ボックス 426"/>
        <xdr:cNvSpPr txBox="1"/>
      </xdr:nvSpPr>
      <xdr:spPr>
        <a:xfrm>
          <a:off x="8483111" y="1312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102586</xdr:rowOff>
    </xdr:from>
    <xdr:to>
      <xdr:col>41</xdr:col>
      <xdr:colOff>101600</xdr:colOff>
      <xdr:row>79</xdr:row>
      <xdr:rowOff>32736</xdr:rowOff>
    </xdr:to>
    <xdr:sp macro="" textlink="">
      <xdr:nvSpPr>
        <xdr:cNvPr id="428" name="楕円 427"/>
        <xdr:cNvSpPr/>
      </xdr:nvSpPr>
      <xdr:spPr>
        <a:xfrm>
          <a:off x="7810500" y="1347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23863</xdr:rowOff>
    </xdr:from>
    <xdr:ext cx="534377" cy="259045"/>
    <xdr:sp macro="" textlink="">
      <xdr:nvSpPr>
        <xdr:cNvPr id="429" name="テキスト ボックス 428"/>
        <xdr:cNvSpPr txBox="1"/>
      </xdr:nvSpPr>
      <xdr:spPr>
        <a:xfrm>
          <a:off x="7594111" y="1356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24366</xdr:rowOff>
    </xdr:from>
    <xdr:to>
      <xdr:col>36</xdr:col>
      <xdr:colOff>165100</xdr:colOff>
      <xdr:row>78</xdr:row>
      <xdr:rowOff>125966</xdr:rowOff>
    </xdr:to>
    <xdr:sp macro="" textlink="">
      <xdr:nvSpPr>
        <xdr:cNvPr id="430" name="楕円 429"/>
        <xdr:cNvSpPr/>
      </xdr:nvSpPr>
      <xdr:spPr>
        <a:xfrm>
          <a:off x="6921500" y="1339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117093</xdr:rowOff>
    </xdr:from>
    <xdr:ext cx="534377" cy="259045"/>
    <xdr:sp macro="" textlink="">
      <xdr:nvSpPr>
        <xdr:cNvPr id="431" name="テキスト ボックス 430"/>
        <xdr:cNvSpPr txBox="1"/>
      </xdr:nvSpPr>
      <xdr:spPr>
        <a:xfrm>
          <a:off x="6705111" y="1349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75312</xdr:rowOff>
    </xdr:from>
    <xdr:to>
      <xdr:col>54</xdr:col>
      <xdr:colOff>189865</xdr:colOff>
      <xdr:row>99</xdr:row>
      <xdr:rowOff>75050</xdr:rowOff>
    </xdr:to>
    <xdr:cxnSp macro="">
      <xdr:nvCxnSpPr>
        <xdr:cNvPr id="457" name="直線コネクタ 456"/>
        <xdr:cNvCxnSpPr/>
      </xdr:nvCxnSpPr>
      <xdr:spPr>
        <a:xfrm flipV="1">
          <a:off x="10475595" y="15505812"/>
          <a:ext cx="1270" cy="1542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78877</xdr:rowOff>
    </xdr:from>
    <xdr:ext cx="469744" cy="259045"/>
    <xdr:sp macro="" textlink="">
      <xdr:nvSpPr>
        <xdr:cNvPr id="458" name="普通建設事業費 （ うち更新整備　）最小値テキスト"/>
        <xdr:cNvSpPr txBox="1"/>
      </xdr:nvSpPr>
      <xdr:spPr>
        <a:xfrm>
          <a:off x="10528300" y="1705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75050</xdr:rowOff>
    </xdr:from>
    <xdr:to>
      <xdr:col>55</xdr:col>
      <xdr:colOff>88900</xdr:colOff>
      <xdr:row>99</xdr:row>
      <xdr:rowOff>75050</xdr:rowOff>
    </xdr:to>
    <xdr:cxnSp macro="">
      <xdr:nvCxnSpPr>
        <xdr:cNvPr id="459" name="直線コネクタ 458"/>
        <xdr:cNvCxnSpPr/>
      </xdr:nvCxnSpPr>
      <xdr:spPr>
        <a:xfrm>
          <a:off x="10388600" y="170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21989</xdr:rowOff>
    </xdr:from>
    <xdr:ext cx="599010" cy="259045"/>
    <xdr:sp macro="" textlink="">
      <xdr:nvSpPr>
        <xdr:cNvPr id="460" name="普通建設事業費 （ うち更新整備　）最大値テキスト"/>
        <xdr:cNvSpPr txBox="1"/>
      </xdr:nvSpPr>
      <xdr:spPr>
        <a:xfrm>
          <a:off x="10528300" y="1528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75312</xdr:rowOff>
    </xdr:from>
    <xdr:to>
      <xdr:col>55</xdr:col>
      <xdr:colOff>88900</xdr:colOff>
      <xdr:row>90</xdr:row>
      <xdr:rowOff>75312</xdr:rowOff>
    </xdr:to>
    <xdr:cxnSp macro="">
      <xdr:nvCxnSpPr>
        <xdr:cNvPr id="461" name="直線コネクタ 460"/>
        <xdr:cNvCxnSpPr/>
      </xdr:nvCxnSpPr>
      <xdr:spPr>
        <a:xfrm>
          <a:off x="10388600" y="1550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141322</xdr:rowOff>
    </xdr:from>
    <xdr:to>
      <xdr:col>55</xdr:col>
      <xdr:colOff>0</xdr:colOff>
      <xdr:row>98</xdr:row>
      <xdr:rowOff>69390</xdr:rowOff>
    </xdr:to>
    <xdr:cxnSp macro="">
      <xdr:nvCxnSpPr>
        <xdr:cNvPr id="462" name="直線コネクタ 461"/>
        <xdr:cNvCxnSpPr/>
      </xdr:nvCxnSpPr>
      <xdr:spPr>
        <a:xfrm flipV="1">
          <a:off x="9639300" y="16771972"/>
          <a:ext cx="838200" cy="99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115978</xdr:rowOff>
    </xdr:from>
    <xdr:ext cx="534377" cy="259045"/>
    <xdr:sp macro="" textlink="">
      <xdr:nvSpPr>
        <xdr:cNvPr id="463" name="普通建設事業費 （ うち更新整備　）平均値テキスト"/>
        <xdr:cNvSpPr txBox="1"/>
      </xdr:nvSpPr>
      <xdr:spPr>
        <a:xfrm>
          <a:off x="10528300" y="1640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93101</xdr:rowOff>
    </xdr:from>
    <xdr:to>
      <xdr:col>55</xdr:col>
      <xdr:colOff>50800</xdr:colOff>
      <xdr:row>97</xdr:row>
      <xdr:rowOff>23251</xdr:rowOff>
    </xdr:to>
    <xdr:sp macro="" textlink="">
      <xdr:nvSpPr>
        <xdr:cNvPr id="464" name="フローチャート: 判断 463"/>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135215</xdr:rowOff>
    </xdr:from>
    <xdr:to>
      <xdr:col>50</xdr:col>
      <xdr:colOff>114300</xdr:colOff>
      <xdr:row>98</xdr:row>
      <xdr:rowOff>69390</xdr:rowOff>
    </xdr:to>
    <xdr:cxnSp macro="">
      <xdr:nvCxnSpPr>
        <xdr:cNvPr id="465" name="直線コネクタ 464"/>
        <xdr:cNvCxnSpPr/>
      </xdr:nvCxnSpPr>
      <xdr:spPr>
        <a:xfrm>
          <a:off x="8750300" y="16765865"/>
          <a:ext cx="889000" cy="105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148140</xdr:rowOff>
    </xdr:from>
    <xdr:to>
      <xdr:col>50</xdr:col>
      <xdr:colOff>165100</xdr:colOff>
      <xdr:row>97</xdr:row>
      <xdr:rowOff>78290</xdr:rowOff>
    </xdr:to>
    <xdr:sp macro="" textlink="">
      <xdr:nvSpPr>
        <xdr:cNvPr id="466" name="フローチャート: 判断 465"/>
        <xdr:cNvSpPr/>
      </xdr:nvSpPr>
      <xdr:spPr>
        <a:xfrm>
          <a:off x="9588500" y="1660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94817</xdr:rowOff>
    </xdr:from>
    <xdr:ext cx="534377" cy="259045"/>
    <xdr:sp macro="" textlink="">
      <xdr:nvSpPr>
        <xdr:cNvPr id="467" name="テキスト ボックス 466"/>
        <xdr:cNvSpPr txBox="1"/>
      </xdr:nvSpPr>
      <xdr:spPr>
        <a:xfrm>
          <a:off x="9372111" y="1638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135215</xdr:rowOff>
    </xdr:from>
    <xdr:to>
      <xdr:col>45</xdr:col>
      <xdr:colOff>177800</xdr:colOff>
      <xdr:row>98</xdr:row>
      <xdr:rowOff>24693</xdr:rowOff>
    </xdr:to>
    <xdr:cxnSp macro="">
      <xdr:nvCxnSpPr>
        <xdr:cNvPr id="468" name="直線コネクタ 467"/>
        <xdr:cNvCxnSpPr/>
      </xdr:nvCxnSpPr>
      <xdr:spPr>
        <a:xfrm flipV="1">
          <a:off x="7861300" y="16765865"/>
          <a:ext cx="889000" cy="6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31544</xdr:rowOff>
    </xdr:from>
    <xdr:to>
      <xdr:col>46</xdr:col>
      <xdr:colOff>38100</xdr:colOff>
      <xdr:row>97</xdr:row>
      <xdr:rowOff>133144</xdr:rowOff>
    </xdr:to>
    <xdr:sp macro="" textlink="">
      <xdr:nvSpPr>
        <xdr:cNvPr id="469" name="フローチャート: 判断 468"/>
        <xdr:cNvSpPr/>
      </xdr:nvSpPr>
      <xdr:spPr>
        <a:xfrm>
          <a:off x="8699500" y="1666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149671</xdr:rowOff>
    </xdr:from>
    <xdr:ext cx="534377" cy="259045"/>
    <xdr:sp macro="" textlink="">
      <xdr:nvSpPr>
        <xdr:cNvPr id="470" name="テキスト ボックス 469"/>
        <xdr:cNvSpPr txBox="1"/>
      </xdr:nvSpPr>
      <xdr:spPr>
        <a:xfrm>
          <a:off x="8483111" y="1643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24693</xdr:rowOff>
    </xdr:from>
    <xdr:to>
      <xdr:col>41</xdr:col>
      <xdr:colOff>50800</xdr:colOff>
      <xdr:row>98</xdr:row>
      <xdr:rowOff>45560</xdr:rowOff>
    </xdr:to>
    <xdr:cxnSp macro="">
      <xdr:nvCxnSpPr>
        <xdr:cNvPr id="471" name="直線コネクタ 470"/>
        <xdr:cNvCxnSpPr/>
      </xdr:nvCxnSpPr>
      <xdr:spPr>
        <a:xfrm flipV="1">
          <a:off x="6972300" y="16826793"/>
          <a:ext cx="889000" cy="2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31477</xdr:rowOff>
    </xdr:from>
    <xdr:to>
      <xdr:col>41</xdr:col>
      <xdr:colOff>101600</xdr:colOff>
      <xdr:row>97</xdr:row>
      <xdr:rowOff>133077</xdr:rowOff>
    </xdr:to>
    <xdr:sp macro="" textlink="">
      <xdr:nvSpPr>
        <xdr:cNvPr id="472" name="フローチャート: 判断 471"/>
        <xdr:cNvSpPr/>
      </xdr:nvSpPr>
      <xdr:spPr>
        <a:xfrm>
          <a:off x="7810500" y="1666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149604</xdr:rowOff>
    </xdr:from>
    <xdr:ext cx="534377" cy="259045"/>
    <xdr:sp macro="" textlink="">
      <xdr:nvSpPr>
        <xdr:cNvPr id="473" name="テキスト ボックス 472"/>
        <xdr:cNvSpPr txBox="1"/>
      </xdr:nvSpPr>
      <xdr:spPr>
        <a:xfrm>
          <a:off x="7594111" y="1643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82152</xdr:rowOff>
    </xdr:from>
    <xdr:to>
      <xdr:col>36</xdr:col>
      <xdr:colOff>165100</xdr:colOff>
      <xdr:row>98</xdr:row>
      <xdr:rowOff>12302</xdr:rowOff>
    </xdr:to>
    <xdr:sp macro="" textlink="">
      <xdr:nvSpPr>
        <xdr:cNvPr id="474" name="フローチャート: 判断 473"/>
        <xdr:cNvSpPr/>
      </xdr:nvSpPr>
      <xdr:spPr>
        <a:xfrm>
          <a:off x="6921500" y="1671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28829</xdr:rowOff>
    </xdr:from>
    <xdr:ext cx="534377" cy="259045"/>
    <xdr:sp macro="" textlink="">
      <xdr:nvSpPr>
        <xdr:cNvPr id="475" name="テキスト ボックス 474"/>
        <xdr:cNvSpPr txBox="1"/>
      </xdr:nvSpPr>
      <xdr:spPr>
        <a:xfrm>
          <a:off x="6705111" y="1648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90522</xdr:rowOff>
    </xdr:from>
    <xdr:to>
      <xdr:col>55</xdr:col>
      <xdr:colOff>50800</xdr:colOff>
      <xdr:row>98</xdr:row>
      <xdr:rowOff>20672</xdr:rowOff>
    </xdr:to>
    <xdr:sp macro="" textlink="">
      <xdr:nvSpPr>
        <xdr:cNvPr id="481" name="楕円 480"/>
        <xdr:cNvSpPr/>
      </xdr:nvSpPr>
      <xdr:spPr>
        <a:xfrm>
          <a:off x="10426700" y="1672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68949</xdr:rowOff>
    </xdr:from>
    <xdr:ext cx="534377" cy="259045"/>
    <xdr:sp macro="" textlink="">
      <xdr:nvSpPr>
        <xdr:cNvPr id="482" name="普通建設事業費 （ うち更新整備　）該当値テキスト"/>
        <xdr:cNvSpPr txBox="1"/>
      </xdr:nvSpPr>
      <xdr:spPr>
        <a:xfrm>
          <a:off x="10528300" y="1669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18590</xdr:rowOff>
    </xdr:from>
    <xdr:to>
      <xdr:col>50</xdr:col>
      <xdr:colOff>165100</xdr:colOff>
      <xdr:row>98</xdr:row>
      <xdr:rowOff>120190</xdr:rowOff>
    </xdr:to>
    <xdr:sp macro="" textlink="">
      <xdr:nvSpPr>
        <xdr:cNvPr id="483" name="楕円 482"/>
        <xdr:cNvSpPr/>
      </xdr:nvSpPr>
      <xdr:spPr>
        <a:xfrm>
          <a:off x="9588500" y="1682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111317</xdr:rowOff>
    </xdr:from>
    <xdr:ext cx="534377" cy="259045"/>
    <xdr:sp macro="" textlink="">
      <xdr:nvSpPr>
        <xdr:cNvPr id="484" name="テキスト ボックス 483"/>
        <xdr:cNvSpPr txBox="1"/>
      </xdr:nvSpPr>
      <xdr:spPr>
        <a:xfrm>
          <a:off x="9372111" y="1691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84415</xdr:rowOff>
    </xdr:from>
    <xdr:to>
      <xdr:col>46</xdr:col>
      <xdr:colOff>38100</xdr:colOff>
      <xdr:row>98</xdr:row>
      <xdr:rowOff>14565</xdr:rowOff>
    </xdr:to>
    <xdr:sp macro="" textlink="">
      <xdr:nvSpPr>
        <xdr:cNvPr id="485" name="楕円 484"/>
        <xdr:cNvSpPr/>
      </xdr:nvSpPr>
      <xdr:spPr>
        <a:xfrm>
          <a:off x="8699500" y="1671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5692</xdr:rowOff>
    </xdr:from>
    <xdr:ext cx="534377" cy="259045"/>
    <xdr:sp macro="" textlink="">
      <xdr:nvSpPr>
        <xdr:cNvPr id="486" name="テキスト ボックス 485"/>
        <xdr:cNvSpPr txBox="1"/>
      </xdr:nvSpPr>
      <xdr:spPr>
        <a:xfrm>
          <a:off x="8483111" y="1680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145343</xdr:rowOff>
    </xdr:from>
    <xdr:to>
      <xdr:col>41</xdr:col>
      <xdr:colOff>101600</xdr:colOff>
      <xdr:row>98</xdr:row>
      <xdr:rowOff>75493</xdr:rowOff>
    </xdr:to>
    <xdr:sp macro="" textlink="">
      <xdr:nvSpPr>
        <xdr:cNvPr id="487" name="楕円 486"/>
        <xdr:cNvSpPr/>
      </xdr:nvSpPr>
      <xdr:spPr>
        <a:xfrm>
          <a:off x="7810500" y="1677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66620</xdr:rowOff>
    </xdr:from>
    <xdr:ext cx="534377" cy="259045"/>
    <xdr:sp macro="" textlink="">
      <xdr:nvSpPr>
        <xdr:cNvPr id="488" name="テキスト ボックス 487"/>
        <xdr:cNvSpPr txBox="1"/>
      </xdr:nvSpPr>
      <xdr:spPr>
        <a:xfrm>
          <a:off x="7594111" y="1686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166210</xdr:rowOff>
    </xdr:from>
    <xdr:to>
      <xdr:col>36</xdr:col>
      <xdr:colOff>165100</xdr:colOff>
      <xdr:row>98</xdr:row>
      <xdr:rowOff>96360</xdr:rowOff>
    </xdr:to>
    <xdr:sp macro="" textlink="">
      <xdr:nvSpPr>
        <xdr:cNvPr id="489" name="楕円 488"/>
        <xdr:cNvSpPr/>
      </xdr:nvSpPr>
      <xdr:spPr>
        <a:xfrm>
          <a:off x="6921500" y="1679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87487</xdr:rowOff>
    </xdr:from>
    <xdr:ext cx="534377" cy="259045"/>
    <xdr:sp macro="" textlink="">
      <xdr:nvSpPr>
        <xdr:cNvPr id="490" name="テキスト ボックス 489"/>
        <xdr:cNvSpPr txBox="1"/>
      </xdr:nvSpPr>
      <xdr:spPr>
        <a:xfrm>
          <a:off x="6705111" y="1688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65875</xdr:rowOff>
    </xdr:from>
    <xdr:to>
      <xdr:col>85</xdr:col>
      <xdr:colOff>126364</xdr:colOff>
      <xdr:row>39</xdr:row>
      <xdr:rowOff>44450</xdr:rowOff>
    </xdr:to>
    <xdr:cxnSp macro="">
      <xdr:nvCxnSpPr>
        <xdr:cNvPr id="514" name="直線コネクタ 513"/>
        <xdr:cNvCxnSpPr/>
      </xdr:nvCxnSpPr>
      <xdr:spPr>
        <a:xfrm flipV="1">
          <a:off x="16317595" y="5209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12552</xdr:rowOff>
    </xdr:from>
    <xdr:ext cx="599010" cy="259045"/>
    <xdr:sp macro="" textlink="">
      <xdr:nvSpPr>
        <xdr:cNvPr id="517" name="災害復旧事業費最大値テキスト"/>
        <xdr:cNvSpPr txBox="1"/>
      </xdr:nvSpPr>
      <xdr:spPr>
        <a:xfrm>
          <a:off x="16370300" y="498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65875</xdr:rowOff>
    </xdr:from>
    <xdr:to>
      <xdr:col>86</xdr:col>
      <xdr:colOff>25400</xdr:colOff>
      <xdr:row>30</xdr:row>
      <xdr:rowOff>65875</xdr:rowOff>
    </xdr:to>
    <xdr:cxnSp macro="">
      <xdr:nvCxnSpPr>
        <xdr:cNvPr id="518" name="直線コネクタ 517"/>
        <xdr:cNvCxnSpPr/>
      </xdr:nvCxnSpPr>
      <xdr:spPr>
        <a:xfrm>
          <a:off x="16230600" y="5209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19406</xdr:rowOff>
    </xdr:from>
    <xdr:to>
      <xdr:col>85</xdr:col>
      <xdr:colOff>127000</xdr:colOff>
      <xdr:row>39</xdr:row>
      <xdr:rowOff>40411</xdr:rowOff>
    </xdr:to>
    <xdr:cxnSp macro="">
      <xdr:nvCxnSpPr>
        <xdr:cNvPr id="519" name="直線コネクタ 518"/>
        <xdr:cNvCxnSpPr/>
      </xdr:nvCxnSpPr>
      <xdr:spPr>
        <a:xfrm>
          <a:off x="15481300" y="6705956"/>
          <a:ext cx="838200" cy="2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106570</xdr:rowOff>
    </xdr:from>
    <xdr:ext cx="469744" cy="259045"/>
    <xdr:sp macro="" textlink="">
      <xdr:nvSpPr>
        <xdr:cNvPr id="520" name="災害復旧事業費平均値テキスト"/>
        <xdr:cNvSpPr txBox="1"/>
      </xdr:nvSpPr>
      <xdr:spPr>
        <a:xfrm>
          <a:off x="16370300" y="6450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83693</xdr:rowOff>
    </xdr:from>
    <xdr:to>
      <xdr:col>85</xdr:col>
      <xdr:colOff>177800</xdr:colOff>
      <xdr:row>39</xdr:row>
      <xdr:rowOff>13843</xdr:rowOff>
    </xdr:to>
    <xdr:sp macro="" textlink="">
      <xdr:nvSpPr>
        <xdr:cNvPr id="521" name="フローチャート: 判断 520"/>
        <xdr:cNvSpPr/>
      </xdr:nvSpPr>
      <xdr:spPr>
        <a:xfrm>
          <a:off x="16268700" y="659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11887</xdr:rowOff>
    </xdr:from>
    <xdr:to>
      <xdr:col>81</xdr:col>
      <xdr:colOff>50800</xdr:colOff>
      <xdr:row>39</xdr:row>
      <xdr:rowOff>19406</xdr:rowOff>
    </xdr:to>
    <xdr:cxnSp macro="">
      <xdr:nvCxnSpPr>
        <xdr:cNvPr id="522" name="直線コネクタ 521"/>
        <xdr:cNvCxnSpPr/>
      </xdr:nvCxnSpPr>
      <xdr:spPr>
        <a:xfrm>
          <a:off x="14592300" y="6698437"/>
          <a:ext cx="889000" cy="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93129</xdr:rowOff>
    </xdr:from>
    <xdr:to>
      <xdr:col>81</xdr:col>
      <xdr:colOff>101600</xdr:colOff>
      <xdr:row>39</xdr:row>
      <xdr:rowOff>23279</xdr:rowOff>
    </xdr:to>
    <xdr:sp macro="" textlink="">
      <xdr:nvSpPr>
        <xdr:cNvPr id="523" name="フローチャート: 判断 522"/>
        <xdr:cNvSpPr/>
      </xdr:nvSpPr>
      <xdr:spPr>
        <a:xfrm>
          <a:off x="15430500" y="660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39806</xdr:rowOff>
    </xdr:from>
    <xdr:ext cx="469744" cy="259045"/>
    <xdr:sp macro="" textlink="">
      <xdr:nvSpPr>
        <xdr:cNvPr id="524" name="テキスト ボックス 523"/>
        <xdr:cNvSpPr txBox="1"/>
      </xdr:nvSpPr>
      <xdr:spPr>
        <a:xfrm>
          <a:off x="15246428" y="638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11887</xdr:rowOff>
    </xdr:from>
    <xdr:to>
      <xdr:col>76</xdr:col>
      <xdr:colOff>114300</xdr:colOff>
      <xdr:row>39</xdr:row>
      <xdr:rowOff>44450</xdr:rowOff>
    </xdr:to>
    <xdr:cxnSp macro="">
      <xdr:nvCxnSpPr>
        <xdr:cNvPr id="525" name="直線コネクタ 524"/>
        <xdr:cNvCxnSpPr/>
      </xdr:nvCxnSpPr>
      <xdr:spPr>
        <a:xfrm flipV="1">
          <a:off x="13703300" y="6698437"/>
          <a:ext cx="889000" cy="3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107214</xdr:rowOff>
    </xdr:from>
    <xdr:to>
      <xdr:col>76</xdr:col>
      <xdr:colOff>165100</xdr:colOff>
      <xdr:row>39</xdr:row>
      <xdr:rowOff>37364</xdr:rowOff>
    </xdr:to>
    <xdr:sp macro="" textlink="">
      <xdr:nvSpPr>
        <xdr:cNvPr id="526" name="フローチャート: 判断 525"/>
        <xdr:cNvSpPr/>
      </xdr:nvSpPr>
      <xdr:spPr>
        <a:xfrm>
          <a:off x="14541500" y="66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53890</xdr:rowOff>
    </xdr:from>
    <xdr:ext cx="469744" cy="259045"/>
    <xdr:sp macro="" textlink="">
      <xdr:nvSpPr>
        <xdr:cNvPr id="527" name="テキスト ボックス 526"/>
        <xdr:cNvSpPr txBox="1"/>
      </xdr:nvSpPr>
      <xdr:spPr>
        <a:xfrm>
          <a:off x="14357428" y="639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140043</xdr:rowOff>
    </xdr:from>
    <xdr:to>
      <xdr:col>72</xdr:col>
      <xdr:colOff>38100</xdr:colOff>
      <xdr:row>39</xdr:row>
      <xdr:rowOff>70193</xdr:rowOff>
    </xdr:to>
    <xdr:sp macro="" textlink="">
      <xdr:nvSpPr>
        <xdr:cNvPr id="529" name="フローチャート: 判断 528"/>
        <xdr:cNvSpPr/>
      </xdr:nvSpPr>
      <xdr:spPr>
        <a:xfrm>
          <a:off x="13652500" y="665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86720</xdr:rowOff>
    </xdr:from>
    <xdr:ext cx="469744" cy="259045"/>
    <xdr:sp macro="" textlink="">
      <xdr:nvSpPr>
        <xdr:cNvPr id="530" name="テキスト ボックス 529"/>
        <xdr:cNvSpPr txBox="1"/>
      </xdr:nvSpPr>
      <xdr:spPr>
        <a:xfrm>
          <a:off x="13468428" y="643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128029</xdr:rowOff>
    </xdr:from>
    <xdr:to>
      <xdr:col>67</xdr:col>
      <xdr:colOff>101600</xdr:colOff>
      <xdr:row>39</xdr:row>
      <xdr:rowOff>58179</xdr:rowOff>
    </xdr:to>
    <xdr:sp macro="" textlink="">
      <xdr:nvSpPr>
        <xdr:cNvPr id="531" name="フローチャート: 判断 530"/>
        <xdr:cNvSpPr/>
      </xdr:nvSpPr>
      <xdr:spPr>
        <a:xfrm>
          <a:off x="12763500" y="664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74706</xdr:rowOff>
    </xdr:from>
    <xdr:ext cx="469744" cy="259045"/>
    <xdr:sp macro="" textlink="">
      <xdr:nvSpPr>
        <xdr:cNvPr id="532" name="テキスト ボックス 531"/>
        <xdr:cNvSpPr txBox="1"/>
      </xdr:nvSpPr>
      <xdr:spPr>
        <a:xfrm>
          <a:off x="12579428" y="641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161061</xdr:rowOff>
    </xdr:from>
    <xdr:to>
      <xdr:col>85</xdr:col>
      <xdr:colOff>177800</xdr:colOff>
      <xdr:row>39</xdr:row>
      <xdr:rowOff>91211</xdr:rowOff>
    </xdr:to>
    <xdr:sp macro="" textlink="">
      <xdr:nvSpPr>
        <xdr:cNvPr id="538" name="楕円 537"/>
        <xdr:cNvSpPr/>
      </xdr:nvSpPr>
      <xdr:spPr>
        <a:xfrm>
          <a:off x="16268700" y="667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75988</xdr:rowOff>
    </xdr:from>
    <xdr:ext cx="378565" cy="259045"/>
    <xdr:sp macro="" textlink="">
      <xdr:nvSpPr>
        <xdr:cNvPr id="539" name="災害復旧事業費該当値テキスト"/>
        <xdr:cNvSpPr txBox="1"/>
      </xdr:nvSpPr>
      <xdr:spPr>
        <a:xfrm>
          <a:off x="16370300" y="6591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140056</xdr:rowOff>
    </xdr:from>
    <xdr:to>
      <xdr:col>81</xdr:col>
      <xdr:colOff>101600</xdr:colOff>
      <xdr:row>39</xdr:row>
      <xdr:rowOff>70206</xdr:rowOff>
    </xdr:to>
    <xdr:sp macro="" textlink="">
      <xdr:nvSpPr>
        <xdr:cNvPr id="540" name="楕円 539"/>
        <xdr:cNvSpPr/>
      </xdr:nvSpPr>
      <xdr:spPr>
        <a:xfrm>
          <a:off x="15430500" y="665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61333</xdr:rowOff>
    </xdr:from>
    <xdr:ext cx="469744" cy="259045"/>
    <xdr:sp macro="" textlink="">
      <xdr:nvSpPr>
        <xdr:cNvPr id="541" name="テキスト ボックス 540"/>
        <xdr:cNvSpPr txBox="1"/>
      </xdr:nvSpPr>
      <xdr:spPr>
        <a:xfrm>
          <a:off x="15246428" y="6747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132537</xdr:rowOff>
    </xdr:from>
    <xdr:to>
      <xdr:col>76</xdr:col>
      <xdr:colOff>165100</xdr:colOff>
      <xdr:row>39</xdr:row>
      <xdr:rowOff>62687</xdr:rowOff>
    </xdr:to>
    <xdr:sp macro="" textlink="">
      <xdr:nvSpPr>
        <xdr:cNvPr id="542" name="楕円 541"/>
        <xdr:cNvSpPr/>
      </xdr:nvSpPr>
      <xdr:spPr>
        <a:xfrm>
          <a:off x="14541500" y="664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53814</xdr:rowOff>
    </xdr:from>
    <xdr:ext cx="469744" cy="259045"/>
    <xdr:sp macro="" textlink="">
      <xdr:nvSpPr>
        <xdr:cNvPr id="543" name="テキスト ボックス 542"/>
        <xdr:cNvSpPr txBox="1"/>
      </xdr:nvSpPr>
      <xdr:spPr>
        <a:xfrm>
          <a:off x="14357428" y="674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74955</xdr:rowOff>
    </xdr:from>
    <xdr:to>
      <xdr:col>85</xdr:col>
      <xdr:colOff>126364</xdr:colOff>
      <xdr:row>78</xdr:row>
      <xdr:rowOff>28181</xdr:rowOff>
    </xdr:to>
    <xdr:cxnSp macro="">
      <xdr:nvCxnSpPr>
        <xdr:cNvPr id="620" name="直線コネクタ 619"/>
        <xdr:cNvCxnSpPr/>
      </xdr:nvCxnSpPr>
      <xdr:spPr>
        <a:xfrm flipV="1">
          <a:off x="16317595" y="12076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32008</xdr:rowOff>
    </xdr:from>
    <xdr:ext cx="534377" cy="259045"/>
    <xdr:sp macro="" textlink="">
      <xdr:nvSpPr>
        <xdr:cNvPr id="621" name="公債費最小値テキスト"/>
        <xdr:cNvSpPr txBox="1"/>
      </xdr:nvSpPr>
      <xdr:spPr>
        <a:xfrm>
          <a:off x="16370300" y="1340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28181</xdr:rowOff>
    </xdr:from>
    <xdr:to>
      <xdr:col>86</xdr:col>
      <xdr:colOff>25400</xdr:colOff>
      <xdr:row>78</xdr:row>
      <xdr:rowOff>28181</xdr:rowOff>
    </xdr:to>
    <xdr:cxnSp macro="">
      <xdr:nvCxnSpPr>
        <xdr:cNvPr id="622" name="直線コネクタ 621"/>
        <xdr:cNvCxnSpPr/>
      </xdr:nvCxnSpPr>
      <xdr:spPr>
        <a:xfrm>
          <a:off x="16230600" y="1340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21632</xdr:rowOff>
    </xdr:from>
    <xdr:ext cx="599010" cy="259045"/>
    <xdr:sp macro="" textlink="">
      <xdr:nvSpPr>
        <xdr:cNvPr id="623" name="公債費最大値テキスト"/>
        <xdr:cNvSpPr txBox="1"/>
      </xdr:nvSpPr>
      <xdr:spPr>
        <a:xfrm>
          <a:off x="16370300" y="11851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74955</xdr:rowOff>
    </xdr:from>
    <xdr:to>
      <xdr:col>86</xdr:col>
      <xdr:colOff>25400</xdr:colOff>
      <xdr:row>70</xdr:row>
      <xdr:rowOff>74955</xdr:rowOff>
    </xdr:to>
    <xdr:cxnSp macro="">
      <xdr:nvCxnSpPr>
        <xdr:cNvPr id="624" name="直線コネクタ 623"/>
        <xdr:cNvCxnSpPr/>
      </xdr:nvCxnSpPr>
      <xdr:spPr>
        <a:xfrm>
          <a:off x="16230600" y="12076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131394</xdr:rowOff>
    </xdr:from>
    <xdr:to>
      <xdr:col>85</xdr:col>
      <xdr:colOff>127000</xdr:colOff>
      <xdr:row>75</xdr:row>
      <xdr:rowOff>5931</xdr:rowOff>
    </xdr:to>
    <xdr:cxnSp macro="">
      <xdr:nvCxnSpPr>
        <xdr:cNvPr id="625" name="直線コネクタ 624"/>
        <xdr:cNvCxnSpPr/>
      </xdr:nvCxnSpPr>
      <xdr:spPr>
        <a:xfrm flipV="1">
          <a:off x="15481300" y="12818694"/>
          <a:ext cx="838200" cy="4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3776</xdr:rowOff>
    </xdr:from>
    <xdr:ext cx="534377" cy="259045"/>
    <xdr:sp macro="" textlink="">
      <xdr:nvSpPr>
        <xdr:cNvPr id="626" name="公債費平均値テキスト"/>
        <xdr:cNvSpPr txBox="1"/>
      </xdr:nvSpPr>
      <xdr:spPr>
        <a:xfrm>
          <a:off x="16370300" y="12862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25349</xdr:rowOff>
    </xdr:from>
    <xdr:to>
      <xdr:col>85</xdr:col>
      <xdr:colOff>177800</xdr:colOff>
      <xdr:row>75</xdr:row>
      <xdr:rowOff>126949</xdr:rowOff>
    </xdr:to>
    <xdr:sp macro="" textlink="">
      <xdr:nvSpPr>
        <xdr:cNvPr id="627" name="フローチャート: 判断 626"/>
        <xdr:cNvSpPr/>
      </xdr:nvSpPr>
      <xdr:spPr>
        <a:xfrm>
          <a:off x="162687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5931</xdr:rowOff>
    </xdr:from>
    <xdr:to>
      <xdr:col>81</xdr:col>
      <xdr:colOff>50800</xdr:colOff>
      <xdr:row>75</xdr:row>
      <xdr:rowOff>56477</xdr:rowOff>
    </xdr:to>
    <xdr:cxnSp macro="">
      <xdr:nvCxnSpPr>
        <xdr:cNvPr id="628" name="直線コネクタ 627"/>
        <xdr:cNvCxnSpPr/>
      </xdr:nvCxnSpPr>
      <xdr:spPr>
        <a:xfrm flipV="1">
          <a:off x="14592300" y="12864681"/>
          <a:ext cx="889000" cy="5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39865</xdr:rowOff>
    </xdr:from>
    <xdr:to>
      <xdr:col>81</xdr:col>
      <xdr:colOff>101600</xdr:colOff>
      <xdr:row>75</xdr:row>
      <xdr:rowOff>141465</xdr:rowOff>
    </xdr:to>
    <xdr:sp macro="" textlink="">
      <xdr:nvSpPr>
        <xdr:cNvPr id="629" name="フローチャート: 判断 628"/>
        <xdr:cNvSpPr/>
      </xdr:nvSpPr>
      <xdr:spPr>
        <a:xfrm>
          <a:off x="15430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132593</xdr:rowOff>
    </xdr:from>
    <xdr:ext cx="534377" cy="259045"/>
    <xdr:sp macro="" textlink="">
      <xdr:nvSpPr>
        <xdr:cNvPr id="630" name="テキスト ボックス 629"/>
        <xdr:cNvSpPr txBox="1"/>
      </xdr:nvSpPr>
      <xdr:spPr>
        <a:xfrm>
          <a:off x="15214111" y="129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49847</xdr:rowOff>
    </xdr:from>
    <xdr:to>
      <xdr:col>76</xdr:col>
      <xdr:colOff>114300</xdr:colOff>
      <xdr:row>75</xdr:row>
      <xdr:rowOff>56477</xdr:rowOff>
    </xdr:to>
    <xdr:cxnSp macro="">
      <xdr:nvCxnSpPr>
        <xdr:cNvPr id="631" name="直線コネクタ 630"/>
        <xdr:cNvCxnSpPr/>
      </xdr:nvCxnSpPr>
      <xdr:spPr>
        <a:xfrm>
          <a:off x="13703300" y="12908597"/>
          <a:ext cx="889000" cy="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32741</xdr:rowOff>
    </xdr:from>
    <xdr:to>
      <xdr:col>76</xdr:col>
      <xdr:colOff>165100</xdr:colOff>
      <xdr:row>75</xdr:row>
      <xdr:rowOff>134341</xdr:rowOff>
    </xdr:to>
    <xdr:sp macro="" textlink="">
      <xdr:nvSpPr>
        <xdr:cNvPr id="632" name="フローチャート: 判断 631"/>
        <xdr:cNvSpPr/>
      </xdr:nvSpPr>
      <xdr:spPr>
        <a:xfrm>
          <a:off x="14541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125468</xdr:rowOff>
    </xdr:from>
    <xdr:ext cx="534377" cy="259045"/>
    <xdr:sp macro="" textlink="">
      <xdr:nvSpPr>
        <xdr:cNvPr id="633" name="テキスト ボックス 632"/>
        <xdr:cNvSpPr txBox="1"/>
      </xdr:nvSpPr>
      <xdr:spPr>
        <a:xfrm>
          <a:off x="14325111" y="1298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46127</xdr:rowOff>
    </xdr:from>
    <xdr:to>
      <xdr:col>71</xdr:col>
      <xdr:colOff>177800</xdr:colOff>
      <xdr:row>75</xdr:row>
      <xdr:rowOff>49847</xdr:rowOff>
    </xdr:to>
    <xdr:cxnSp macro="">
      <xdr:nvCxnSpPr>
        <xdr:cNvPr id="634" name="直線コネクタ 633"/>
        <xdr:cNvCxnSpPr/>
      </xdr:nvCxnSpPr>
      <xdr:spPr>
        <a:xfrm>
          <a:off x="12814300" y="12733427"/>
          <a:ext cx="889000" cy="17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11075</xdr:rowOff>
    </xdr:from>
    <xdr:to>
      <xdr:col>72</xdr:col>
      <xdr:colOff>38100</xdr:colOff>
      <xdr:row>75</xdr:row>
      <xdr:rowOff>112675</xdr:rowOff>
    </xdr:to>
    <xdr:sp macro="" textlink="">
      <xdr:nvSpPr>
        <xdr:cNvPr id="635" name="フローチャート: 判断 634"/>
        <xdr:cNvSpPr/>
      </xdr:nvSpPr>
      <xdr:spPr>
        <a:xfrm>
          <a:off x="13652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103802</xdr:rowOff>
    </xdr:from>
    <xdr:ext cx="534377" cy="259045"/>
    <xdr:sp macro="" textlink="">
      <xdr:nvSpPr>
        <xdr:cNvPr id="636" name="テキスト ボックス 635"/>
        <xdr:cNvSpPr txBox="1"/>
      </xdr:nvSpPr>
      <xdr:spPr>
        <a:xfrm>
          <a:off x="13436111" y="1296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150990</xdr:rowOff>
    </xdr:from>
    <xdr:to>
      <xdr:col>67</xdr:col>
      <xdr:colOff>101600</xdr:colOff>
      <xdr:row>75</xdr:row>
      <xdr:rowOff>81140</xdr:rowOff>
    </xdr:to>
    <xdr:sp macro="" textlink="">
      <xdr:nvSpPr>
        <xdr:cNvPr id="637" name="フローチャート: 判断 636"/>
        <xdr:cNvSpPr/>
      </xdr:nvSpPr>
      <xdr:spPr>
        <a:xfrm>
          <a:off x="12763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72267</xdr:rowOff>
    </xdr:from>
    <xdr:ext cx="534377" cy="259045"/>
    <xdr:sp macro="" textlink="">
      <xdr:nvSpPr>
        <xdr:cNvPr id="638" name="テキスト ボックス 637"/>
        <xdr:cNvSpPr txBox="1"/>
      </xdr:nvSpPr>
      <xdr:spPr>
        <a:xfrm>
          <a:off x="12547111" y="1293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80594</xdr:rowOff>
    </xdr:from>
    <xdr:to>
      <xdr:col>85</xdr:col>
      <xdr:colOff>177800</xdr:colOff>
      <xdr:row>75</xdr:row>
      <xdr:rowOff>10744</xdr:rowOff>
    </xdr:to>
    <xdr:sp macro="" textlink="">
      <xdr:nvSpPr>
        <xdr:cNvPr id="644" name="楕円 643"/>
        <xdr:cNvSpPr/>
      </xdr:nvSpPr>
      <xdr:spPr>
        <a:xfrm>
          <a:off x="16268700" y="1276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103471</xdr:rowOff>
    </xdr:from>
    <xdr:ext cx="534377" cy="259045"/>
    <xdr:sp macro="" textlink="">
      <xdr:nvSpPr>
        <xdr:cNvPr id="645" name="公債費該当値テキスト"/>
        <xdr:cNvSpPr txBox="1"/>
      </xdr:nvSpPr>
      <xdr:spPr>
        <a:xfrm>
          <a:off x="16370300" y="1261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126581</xdr:rowOff>
    </xdr:from>
    <xdr:to>
      <xdr:col>81</xdr:col>
      <xdr:colOff>101600</xdr:colOff>
      <xdr:row>75</xdr:row>
      <xdr:rowOff>56731</xdr:rowOff>
    </xdr:to>
    <xdr:sp macro="" textlink="">
      <xdr:nvSpPr>
        <xdr:cNvPr id="646" name="楕円 645"/>
        <xdr:cNvSpPr/>
      </xdr:nvSpPr>
      <xdr:spPr>
        <a:xfrm>
          <a:off x="15430500" y="128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73258</xdr:rowOff>
    </xdr:from>
    <xdr:ext cx="534377" cy="259045"/>
    <xdr:sp macro="" textlink="">
      <xdr:nvSpPr>
        <xdr:cNvPr id="647" name="テキスト ボックス 646"/>
        <xdr:cNvSpPr txBox="1"/>
      </xdr:nvSpPr>
      <xdr:spPr>
        <a:xfrm>
          <a:off x="15214111" y="1258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5677</xdr:rowOff>
    </xdr:from>
    <xdr:to>
      <xdr:col>76</xdr:col>
      <xdr:colOff>165100</xdr:colOff>
      <xdr:row>75</xdr:row>
      <xdr:rowOff>107277</xdr:rowOff>
    </xdr:to>
    <xdr:sp macro="" textlink="">
      <xdr:nvSpPr>
        <xdr:cNvPr id="648" name="楕円 647"/>
        <xdr:cNvSpPr/>
      </xdr:nvSpPr>
      <xdr:spPr>
        <a:xfrm>
          <a:off x="14541500" y="1286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123804</xdr:rowOff>
    </xdr:from>
    <xdr:ext cx="534377" cy="259045"/>
    <xdr:sp macro="" textlink="">
      <xdr:nvSpPr>
        <xdr:cNvPr id="649" name="テキスト ボックス 648"/>
        <xdr:cNvSpPr txBox="1"/>
      </xdr:nvSpPr>
      <xdr:spPr>
        <a:xfrm>
          <a:off x="14325111" y="1263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170497</xdr:rowOff>
    </xdr:from>
    <xdr:to>
      <xdr:col>72</xdr:col>
      <xdr:colOff>38100</xdr:colOff>
      <xdr:row>75</xdr:row>
      <xdr:rowOff>100647</xdr:rowOff>
    </xdr:to>
    <xdr:sp macro="" textlink="">
      <xdr:nvSpPr>
        <xdr:cNvPr id="650" name="楕円 649"/>
        <xdr:cNvSpPr/>
      </xdr:nvSpPr>
      <xdr:spPr>
        <a:xfrm>
          <a:off x="13652500" y="1285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117174</xdr:rowOff>
    </xdr:from>
    <xdr:ext cx="534377" cy="259045"/>
    <xdr:sp macro="" textlink="">
      <xdr:nvSpPr>
        <xdr:cNvPr id="651" name="テキスト ボックス 650"/>
        <xdr:cNvSpPr txBox="1"/>
      </xdr:nvSpPr>
      <xdr:spPr>
        <a:xfrm>
          <a:off x="13436111" y="1263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166777</xdr:rowOff>
    </xdr:from>
    <xdr:to>
      <xdr:col>67</xdr:col>
      <xdr:colOff>101600</xdr:colOff>
      <xdr:row>74</xdr:row>
      <xdr:rowOff>96927</xdr:rowOff>
    </xdr:to>
    <xdr:sp macro="" textlink="">
      <xdr:nvSpPr>
        <xdr:cNvPr id="652" name="楕円 651"/>
        <xdr:cNvSpPr/>
      </xdr:nvSpPr>
      <xdr:spPr>
        <a:xfrm>
          <a:off x="12763500" y="1268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113454</xdr:rowOff>
    </xdr:from>
    <xdr:ext cx="534377" cy="259045"/>
    <xdr:sp macro="" textlink="">
      <xdr:nvSpPr>
        <xdr:cNvPr id="653" name="テキスト ボックス 652"/>
        <xdr:cNvSpPr txBox="1"/>
      </xdr:nvSpPr>
      <xdr:spPr>
        <a:xfrm>
          <a:off x="12547111" y="1245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45786</xdr:rowOff>
    </xdr:from>
    <xdr:to>
      <xdr:col>85</xdr:col>
      <xdr:colOff>126364</xdr:colOff>
      <xdr:row>98</xdr:row>
      <xdr:rowOff>139650</xdr:rowOff>
    </xdr:to>
    <xdr:cxnSp macro="">
      <xdr:nvCxnSpPr>
        <xdr:cNvPr id="675" name="直線コネクタ 674"/>
        <xdr:cNvCxnSpPr/>
      </xdr:nvCxnSpPr>
      <xdr:spPr>
        <a:xfrm flipV="1">
          <a:off x="16317595" y="15647736"/>
          <a:ext cx="1269" cy="1294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143477</xdr:rowOff>
    </xdr:from>
    <xdr:ext cx="313932" cy="259045"/>
    <xdr:sp macro="" textlink="">
      <xdr:nvSpPr>
        <xdr:cNvPr id="676" name="積立金最小値テキスト"/>
        <xdr:cNvSpPr txBox="1"/>
      </xdr:nvSpPr>
      <xdr:spPr>
        <a:xfrm>
          <a:off x="16370300" y="16945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139650</xdr:rowOff>
    </xdr:from>
    <xdr:to>
      <xdr:col>86</xdr:col>
      <xdr:colOff>25400</xdr:colOff>
      <xdr:row>98</xdr:row>
      <xdr:rowOff>139650</xdr:rowOff>
    </xdr:to>
    <xdr:cxnSp macro="">
      <xdr:nvCxnSpPr>
        <xdr:cNvPr id="677" name="直線コネクタ 676"/>
        <xdr:cNvCxnSpPr/>
      </xdr:nvCxnSpPr>
      <xdr:spPr>
        <a:xfrm>
          <a:off x="16230600" y="1694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163913</xdr:rowOff>
    </xdr:from>
    <xdr:ext cx="599010" cy="259045"/>
    <xdr:sp macro="" textlink="">
      <xdr:nvSpPr>
        <xdr:cNvPr id="678" name="積立金最大値テキスト"/>
        <xdr:cNvSpPr txBox="1"/>
      </xdr:nvSpPr>
      <xdr:spPr>
        <a:xfrm>
          <a:off x="16370300" y="1542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45786</xdr:rowOff>
    </xdr:from>
    <xdr:to>
      <xdr:col>86</xdr:col>
      <xdr:colOff>25400</xdr:colOff>
      <xdr:row>91</xdr:row>
      <xdr:rowOff>45786</xdr:rowOff>
    </xdr:to>
    <xdr:cxnSp macro="">
      <xdr:nvCxnSpPr>
        <xdr:cNvPr id="679" name="直線コネクタ 678"/>
        <xdr:cNvCxnSpPr/>
      </xdr:nvCxnSpPr>
      <xdr:spPr>
        <a:xfrm>
          <a:off x="16230600" y="1564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64088</xdr:rowOff>
    </xdr:from>
    <xdr:to>
      <xdr:col>85</xdr:col>
      <xdr:colOff>127000</xdr:colOff>
      <xdr:row>98</xdr:row>
      <xdr:rowOff>86437</xdr:rowOff>
    </xdr:to>
    <xdr:cxnSp macro="">
      <xdr:nvCxnSpPr>
        <xdr:cNvPr id="680" name="直線コネクタ 679"/>
        <xdr:cNvCxnSpPr/>
      </xdr:nvCxnSpPr>
      <xdr:spPr>
        <a:xfrm flipV="1">
          <a:off x="15481300" y="16866188"/>
          <a:ext cx="838200" cy="2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168587</xdr:rowOff>
    </xdr:from>
    <xdr:ext cx="534377" cy="259045"/>
    <xdr:sp macro="" textlink="">
      <xdr:nvSpPr>
        <xdr:cNvPr id="681" name="積立金平均値テキスト"/>
        <xdr:cNvSpPr txBox="1"/>
      </xdr:nvSpPr>
      <xdr:spPr>
        <a:xfrm>
          <a:off x="16370300" y="16799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18710</xdr:rowOff>
    </xdr:from>
    <xdr:to>
      <xdr:col>85</xdr:col>
      <xdr:colOff>177800</xdr:colOff>
      <xdr:row>98</xdr:row>
      <xdr:rowOff>120310</xdr:rowOff>
    </xdr:to>
    <xdr:sp macro="" textlink="">
      <xdr:nvSpPr>
        <xdr:cNvPr id="682" name="フローチャート: 判断 681"/>
        <xdr:cNvSpPr/>
      </xdr:nvSpPr>
      <xdr:spPr>
        <a:xfrm>
          <a:off x="16268700" y="1682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86437</xdr:rowOff>
    </xdr:from>
    <xdr:to>
      <xdr:col>81</xdr:col>
      <xdr:colOff>50800</xdr:colOff>
      <xdr:row>98</xdr:row>
      <xdr:rowOff>117384</xdr:rowOff>
    </xdr:to>
    <xdr:cxnSp macro="">
      <xdr:nvCxnSpPr>
        <xdr:cNvPr id="683" name="直線コネクタ 682"/>
        <xdr:cNvCxnSpPr/>
      </xdr:nvCxnSpPr>
      <xdr:spPr>
        <a:xfrm flipV="1">
          <a:off x="14592300" y="16888537"/>
          <a:ext cx="889000" cy="30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28811</xdr:rowOff>
    </xdr:from>
    <xdr:to>
      <xdr:col>81</xdr:col>
      <xdr:colOff>101600</xdr:colOff>
      <xdr:row>98</xdr:row>
      <xdr:rowOff>130411</xdr:rowOff>
    </xdr:to>
    <xdr:sp macro="" textlink="">
      <xdr:nvSpPr>
        <xdr:cNvPr id="684" name="フローチャート: 判断 683"/>
        <xdr:cNvSpPr/>
      </xdr:nvSpPr>
      <xdr:spPr>
        <a:xfrm>
          <a:off x="15430500" y="16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146938</xdr:rowOff>
    </xdr:from>
    <xdr:ext cx="534377" cy="259045"/>
    <xdr:sp macro="" textlink="">
      <xdr:nvSpPr>
        <xdr:cNvPr id="685" name="テキスト ボックス 684"/>
        <xdr:cNvSpPr txBox="1"/>
      </xdr:nvSpPr>
      <xdr:spPr>
        <a:xfrm>
          <a:off x="15214111" y="1660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97400</xdr:rowOff>
    </xdr:from>
    <xdr:to>
      <xdr:col>76</xdr:col>
      <xdr:colOff>114300</xdr:colOff>
      <xdr:row>98</xdr:row>
      <xdr:rowOff>117384</xdr:rowOff>
    </xdr:to>
    <xdr:cxnSp macro="">
      <xdr:nvCxnSpPr>
        <xdr:cNvPr id="686" name="直線コネクタ 685"/>
        <xdr:cNvCxnSpPr/>
      </xdr:nvCxnSpPr>
      <xdr:spPr>
        <a:xfrm>
          <a:off x="13703300" y="16899500"/>
          <a:ext cx="889000" cy="1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26908</xdr:rowOff>
    </xdr:from>
    <xdr:to>
      <xdr:col>76</xdr:col>
      <xdr:colOff>165100</xdr:colOff>
      <xdr:row>98</xdr:row>
      <xdr:rowOff>128508</xdr:rowOff>
    </xdr:to>
    <xdr:sp macro="" textlink="">
      <xdr:nvSpPr>
        <xdr:cNvPr id="687" name="フローチャート: 判断 686"/>
        <xdr:cNvSpPr/>
      </xdr:nvSpPr>
      <xdr:spPr>
        <a:xfrm>
          <a:off x="14541500" y="168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145035</xdr:rowOff>
    </xdr:from>
    <xdr:ext cx="534377" cy="259045"/>
    <xdr:sp macro="" textlink="">
      <xdr:nvSpPr>
        <xdr:cNvPr id="688" name="テキスト ボックス 687"/>
        <xdr:cNvSpPr txBox="1"/>
      </xdr:nvSpPr>
      <xdr:spPr>
        <a:xfrm>
          <a:off x="14325111" y="1660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97400</xdr:rowOff>
    </xdr:from>
    <xdr:to>
      <xdr:col>71</xdr:col>
      <xdr:colOff>177800</xdr:colOff>
      <xdr:row>98</xdr:row>
      <xdr:rowOff>110787</xdr:rowOff>
    </xdr:to>
    <xdr:cxnSp macro="">
      <xdr:nvCxnSpPr>
        <xdr:cNvPr id="689" name="直線コネクタ 688"/>
        <xdr:cNvCxnSpPr/>
      </xdr:nvCxnSpPr>
      <xdr:spPr>
        <a:xfrm flipV="1">
          <a:off x="12814300" y="16899500"/>
          <a:ext cx="889000" cy="1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32916</xdr:rowOff>
    </xdr:from>
    <xdr:to>
      <xdr:col>72</xdr:col>
      <xdr:colOff>38100</xdr:colOff>
      <xdr:row>98</xdr:row>
      <xdr:rowOff>134516</xdr:rowOff>
    </xdr:to>
    <xdr:sp macro="" textlink="">
      <xdr:nvSpPr>
        <xdr:cNvPr id="690" name="フローチャート: 判断 689"/>
        <xdr:cNvSpPr/>
      </xdr:nvSpPr>
      <xdr:spPr>
        <a:xfrm>
          <a:off x="136525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151043</xdr:rowOff>
    </xdr:from>
    <xdr:ext cx="534377" cy="259045"/>
    <xdr:sp macro="" textlink="">
      <xdr:nvSpPr>
        <xdr:cNvPr id="691" name="テキスト ボックス 690"/>
        <xdr:cNvSpPr txBox="1"/>
      </xdr:nvSpPr>
      <xdr:spPr>
        <a:xfrm>
          <a:off x="13436111" y="1661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24626</xdr:rowOff>
    </xdr:from>
    <xdr:to>
      <xdr:col>67</xdr:col>
      <xdr:colOff>101600</xdr:colOff>
      <xdr:row>98</xdr:row>
      <xdr:rowOff>126226</xdr:rowOff>
    </xdr:to>
    <xdr:sp macro="" textlink="">
      <xdr:nvSpPr>
        <xdr:cNvPr id="692" name="フローチャート: 判断 691"/>
        <xdr:cNvSpPr/>
      </xdr:nvSpPr>
      <xdr:spPr>
        <a:xfrm>
          <a:off x="12763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142753</xdr:rowOff>
    </xdr:from>
    <xdr:ext cx="534377" cy="259045"/>
    <xdr:sp macro="" textlink="">
      <xdr:nvSpPr>
        <xdr:cNvPr id="693" name="テキスト ボックス 692"/>
        <xdr:cNvSpPr txBox="1"/>
      </xdr:nvSpPr>
      <xdr:spPr>
        <a:xfrm>
          <a:off x="12547111" y="1660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13288</xdr:rowOff>
    </xdr:from>
    <xdr:to>
      <xdr:col>85</xdr:col>
      <xdr:colOff>177800</xdr:colOff>
      <xdr:row>98</xdr:row>
      <xdr:rowOff>114888</xdr:rowOff>
    </xdr:to>
    <xdr:sp macro="" textlink="">
      <xdr:nvSpPr>
        <xdr:cNvPr id="699" name="楕円 698"/>
        <xdr:cNvSpPr/>
      </xdr:nvSpPr>
      <xdr:spPr>
        <a:xfrm>
          <a:off x="16268700" y="1681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144115</xdr:rowOff>
    </xdr:from>
    <xdr:ext cx="534377" cy="259045"/>
    <xdr:sp macro="" textlink="">
      <xdr:nvSpPr>
        <xdr:cNvPr id="700" name="積立金該当値テキスト"/>
        <xdr:cNvSpPr txBox="1"/>
      </xdr:nvSpPr>
      <xdr:spPr>
        <a:xfrm>
          <a:off x="16370300" y="1660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35637</xdr:rowOff>
    </xdr:from>
    <xdr:to>
      <xdr:col>81</xdr:col>
      <xdr:colOff>101600</xdr:colOff>
      <xdr:row>98</xdr:row>
      <xdr:rowOff>137237</xdr:rowOff>
    </xdr:to>
    <xdr:sp macro="" textlink="">
      <xdr:nvSpPr>
        <xdr:cNvPr id="701" name="楕円 700"/>
        <xdr:cNvSpPr/>
      </xdr:nvSpPr>
      <xdr:spPr>
        <a:xfrm>
          <a:off x="15430500" y="1683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128364</xdr:rowOff>
    </xdr:from>
    <xdr:ext cx="534377" cy="259045"/>
    <xdr:sp macro="" textlink="">
      <xdr:nvSpPr>
        <xdr:cNvPr id="702" name="テキスト ボックス 701"/>
        <xdr:cNvSpPr txBox="1"/>
      </xdr:nvSpPr>
      <xdr:spPr>
        <a:xfrm>
          <a:off x="15214111" y="1693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66584</xdr:rowOff>
    </xdr:from>
    <xdr:to>
      <xdr:col>76</xdr:col>
      <xdr:colOff>165100</xdr:colOff>
      <xdr:row>98</xdr:row>
      <xdr:rowOff>168184</xdr:rowOff>
    </xdr:to>
    <xdr:sp macro="" textlink="">
      <xdr:nvSpPr>
        <xdr:cNvPr id="703" name="楕円 702"/>
        <xdr:cNvSpPr/>
      </xdr:nvSpPr>
      <xdr:spPr>
        <a:xfrm>
          <a:off x="14541500" y="1686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159311</xdr:rowOff>
    </xdr:from>
    <xdr:ext cx="469744" cy="259045"/>
    <xdr:sp macro="" textlink="">
      <xdr:nvSpPr>
        <xdr:cNvPr id="704" name="テキスト ボックス 703"/>
        <xdr:cNvSpPr txBox="1"/>
      </xdr:nvSpPr>
      <xdr:spPr>
        <a:xfrm>
          <a:off x="14357428" y="16961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46600</xdr:rowOff>
    </xdr:from>
    <xdr:to>
      <xdr:col>72</xdr:col>
      <xdr:colOff>38100</xdr:colOff>
      <xdr:row>98</xdr:row>
      <xdr:rowOff>148200</xdr:rowOff>
    </xdr:to>
    <xdr:sp macro="" textlink="">
      <xdr:nvSpPr>
        <xdr:cNvPr id="705" name="楕円 704"/>
        <xdr:cNvSpPr/>
      </xdr:nvSpPr>
      <xdr:spPr>
        <a:xfrm>
          <a:off x="13652500" y="1684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139327</xdr:rowOff>
    </xdr:from>
    <xdr:ext cx="469744" cy="259045"/>
    <xdr:sp macro="" textlink="">
      <xdr:nvSpPr>
        <xdr:cNvPr id="706" name="テキスト ボックス 705"/>
        <xdr:cNvSpPr txBox="1"/>
      </xdr:nvSpPr>
      <xdr:spPr>
        <a:xfrm>
          <a:off x="13468428" y="1694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59987</xdr:rowOff>
    </xdr:from>
    <xdr:to>
      <xdr:col>67</xdr:col>
      <xdr:colOff>101600</xdr:colOff>
      <xdr:row>98</xdr:row>
      <xdr:rowOff>161587</xdr:rowOff>
    </xdr:to>
    <xdr:sp macro="" textlink="">
      <xdr:nvSpPr>
        <xdr:cNvPr id="707" name="楕円 706"/>
        <xdr:cNvSpPr/>
      </xdr:nvSpPr>
      <xdr:spPr>
        <a:xfrm>
          <a:off x="12763500" y="1686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152714</xdr:rowOff>
    </xdr:from>
    <xdr:ext cx="469744" cy="259045"/>
    <xdr:sp macro="" textlink="">
      <xdr:nvSpPr>
        <xdr:cNvPr id="708" name="テキスト ボックス 707"/>
        <xdr:cNvSpPr txBox="1"/>
      </xdr:nvSpPr>
      <xdr:spPr>
        <a:xfrm>
          <a:off x="12579428" y="16954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2" name="テキスト ボックス 721"/>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4" name="テキスト ボックス 723"/>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6" name="テキスト ボックス 725"/>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8" name="テキスト ボックス 72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37777</xdr:rowOff>
    </xdr:from>
    <xdr:to>
      <xdr:col>116</xdr:col>
      <xdr:colOff>62864</xdr:colOff>
      <xdr:row>39</xdr:row>
      <xdr:rowOff>98878</xdr:rowOff>
    </xdr:to>
    <xdr:cxnSp macro="">
      <xdr:nvCxnSpPr>
        <xdr:cNvPr id="734" name="直線コネクタ 733"/>
        <xdr:cNvCxnSpPr/>
      </xdr:nvCxnSpPr>
      <xdr:spPr>
        <a:xfrm flipV="1">
          <a:off x="22159595" y="5352727"/>
          <a:ext cx="1269" cy="1432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155904</xdr:rowOff>
    </xdr:from>
    <xdr:ext cx="534377" cy="259045"/>
    <xdr:sp macro="" textlink="">
      <xdr:nvSpPr>
        <xdr:cNvPr id="737" name="投資及び出資金最大値テキスト"/>
        <xdr:cNvSpPr txBox="1"/>
      </xdr:nvSpPr>
      <xdr:spPr>
        <a:xfrm>
          <a:off x="22212300" y="512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37777</xdr:rowOff>
    </xdr:from>
    <xdr:to>
      <xdr:col>116</xdr:col>
      <xdr:colOff>152400</xdr:colOff>
      <xdr:row>31</xdr:row>
      <xdr:rowOff>37777</xdr:rowOff>
    </xdr:to>
    <xdr:cxnSp macro="">
      <xdr:nvCxnSpPr>
        <xdr:cNvPr id="738" name="直線コネクタ 737"/>
        <xdr:cNvCxnSpPr/>
      </xdr:nvCxnSpPr>
      <xdr:spPr>
        <a:xfrm>
          <a:off x="22072600" y="535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99825</xdr:rowOff>
    </xdr:from>
    <xdr:ext cx="469744" cy="259045"/>
    <xdr:sp macro="" textlink="">
      <xdr:nvSpPr>
        <xdr:cNvPr id="740" name="投資及び出資金平均値テキスト"/>
        <xdr:cNvSpPr txBox="1"/>
      </xdr:nvSpPr>
      <xdr:spPr>
        <a:xfrm>
          <a:off x="22212300" y="6443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76947</xdr:rowOff>
    </xdr:from>
    <xdr:to>
      <xdr:col>116</xdr:col>
      <xdr:colOff>114300</xdr:colOff>
      <xdr:row>39</xdr:row>
      <xdr:rowOff>7097</xdr:rowOff>
    </xdr:to>
    <xdr:sp macro="" textlink="">
      <xdr:nvSpPr>
        <xdr:cNvPr id="741" name="フローチャート: 判断 740"/>
        <xdr:cNvSpPr/>
      </xdr:nvSpPr>
      <xdr:spPr>
        <a:xfrm>
          <a:off x="221107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118880</xdr:rowOff>
    </xdr:from>
    <xdr:to>
      <xdr:col>112</xdr:col>
      <xdr:colOff>38100</xdr:colOff>
      <xdr:row>39</xdr:row>
      <xdr:rowOff>49030</xdr:rowOff>
    </xdr:to>
    <xdr:sp macro="" textlink="">
      <xdr:nvSpPr>
        <xdr:cNvPr id="743" name="フローチャート: 判断 742"/>
        <xdr:cNvSpPr/>
      </xdr:nvSpPr>
      <xdr:spPr>
        <a:xfrm>
          <a:off x="21272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65556</xdr:rowOff>
    </xdr:from>
    <xdr:ext cx="469744" cy="259045"/>
    <xdr:sp macro="" textlink="">
      <xdr:nvSpPr>
        <xdr:cNvPr id="744" name="テキスト ボックス 743"/>
        <xdr:cNvSpPr txBox="1"/>
      </xdr:nvSpPr>
      <xdr:spPr>
        <a:xfrm>
          <a:off x="21088428" y="64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96396</xdr:rowOff>
    </xdr:from>
    <xdr:to>
      <xdr:col>107</xdr:col>
      <xdr:colOff>50800</xdr:colOff>
      <xdr:row>39</xdr:row>
      <xdr:rowOff>98878</xdr:rowOff>
    </xdr:to>
    <xdr:cxnSp macro="">
      <xdr:nvCxnSpPr>
        <xdr:cNvPr id="745" name="直線コネクタ 744"/>
        <xdr:cNvCxnSpPr/>
      </xdr:nvCxnSpPr>
      <xdr:spPr>
        <a:xfrm>
          <a:off x="19545300" y="6782946"/>
          <a:ext cx="8890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139943</xdr:rowOff>
    </xdr:from>
    <xdr:to>
      <xdr:col>107</xdr:col>
      <xdr:colOff>101600</xdr:colOff>
      <xdr:row>39</xdr:row>
      <xdr:rowOff>70093</xdr:rowOff>
    </xdr:to>
    <xdr:sp macro="" textlink="">
      <xdr:nvSpPr>
        <xdr:cNvPr id="746" name="フローチャート: 判断 745"/>
        <xdr:cNvSpPr/>
      </xdr:nvSpPr>
      <xdr:spPr>
        <a:xfrm>
          <a:off x="203835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86620</xdr:rowOff>
    </xdr:from>
    <xdr:ext cx="469744" cy="259045"/>
    <xdr:sp macro="" textlink="">
      <xdr:nvSpPr>
        <xdr:cNvPr id="747" name="テキスト ボックス 746"/>
        <xdr:cNvSpPr txBox="1"/>
      </xdr:nvSpPr>
      <xdr:spPr>
        <a:xfrm>
          <a:off x="20199428" y="643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96396</xdr:rowOff>
    </xdr:from>
    <xdr:to>
      <xdr:col>102</xdr:col>
      <xdr:colOff>114300</xdr:colOff>
      <xdr:row>39</xdr:row>
      <xdr:rowOff>98878</xdr:rowOff>
    </xdr:to>
    <xdr:cxnSp macro="">
      <xdr:nvCxnSpPr>
        <xdr:cNvPr id="748" name="直線コネクタ 747"/>
        <xdr:cNvCxnSpPr/>
      </xdr:nvCxnSpPr>
      <xdr:spPr>
        <a:xfrm flipV="1">
          <a:off x="18656300" y="6782946"/>
          <a:ext cx="8890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133020</xdr:rowOff>
    </xdr:from>
    <xdr:to>
      <xdr:col>102</xdr:col>
      <xdr:colOff>165100</xdr:colOff>
      <xdr:row>39</xdr:row>
      <xdr:rowOff>63170</xdr:rowOff>
    </xdr:to>
    <xdr:sp macro="" textlink="">
      <xdr:nvSpPr>
        <xdr:cNvPr id="749" name="フローチャート: 判断 748"/>
        <xdr:cNvSpPr/>
      </xdr:nvSpPr>
      <xdr:spPr>
        <a:xfrm>
          <a:off x="19494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79697</xdr:rowOff>
    </xdr:from>
    <xdr:ext cx="469744" cy="259045"/>
    <xdr:sp macro="" textlink="">
      <xdr:nvSpPr>
        <xdr:cNvPr id="750" name="テキスト ボックス 749"/>
        <xdr:cNvSpPr txBox="1"/>
      </xdr:nvSpPr>
      <xdr:spPr>
        <a:xfrm>
          <a:off x="19310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149152</xdr:rowOff>
    </xdr:from>
    <xdr:to>
      <xdr:col>98</xdr:col>
      <xdr:colOff>38100</xdr:colOff>
      <xdr:row>39</xdr:row>
      <xdr:rowOff>79302</xdr:rowOff>
    </xdr:to>
    <xdr:sp macro="" textlink="">
      <xdr:nvSpPr>
        <xdr:cNvPr id="751" name="フローチャート: 判断 750"/>
        <xdr:cNvSpPr/>
      </xdr:nvSpPr>
      <xdr:spPr>
        <a:xfrm>
          <a:off x="18605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95830</xdr:rowOff>
    </xdr:from>
    <xdr:ext cx="469744" cy="259045"/>
    <xdr:sp macro="" textlink="">
      <xdr:nvSpPr>
        <xdr:cNvPr id="752" name="テキスト ボックス 751"/>
        <xdr:cNvSpPr txBox="1"/>
      </xdr:nvSpPr>
      <xdr:spPr>
        <a:xfrm>
          <a:off x="18421428" y="643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45596</xdr:rowOff>
    </xdr:from>
    <xdr:to>
      <xdr:col>102</xdr:col>
      <xdr:colOff>165100</xdr:colOff>
      <xdr:row>39</xdr:row>
      <xdr:rowOff>147196</xdr:rowOff>
    </xdr:to>
    <xdr:sp macro="" textlink="">
      <xdr:nvSpPr>
        <xdr:cNvPr id="764" name="楕円 763"/>
        <xdr:cNvSpPr/>
      </xdr:nvSpPr>
      <xdr:spPr>
        <a:xfrm>
          <a:off x="19494500" y="673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138323</xdr:rowOff>
    </xdr:from>
    <xdr:ext cx="313932" cy="259045"/>
    <xdr:sp macro="" textlink="">
      <xdr:nvSpPr>
        <xdr:cNvPr id="765" name="テキスト ボックス 764"/>
        <xdr:cNvSpPr txBox="1"/>
      </xdr:nvSpPr>
      <xdr:spPr>
        <a:xfrm>
          <a:off x="19388333" y="68248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137643</xdr:rowOff>
    </xdr:from>
    <xdr:to>
      <xdr:col>116</xdr:col>
      <xdr:colOff>62864</xdr:colOff>
      <xdr:row>58</xdr:row>
      <xdr:rowOff>139700</xdr:rowOff>
    </xdr:to>
    <xdr:cxnSp macro="">
      <xdr:nvCxnSpPr>
        <xdr:cNvPr id="789" name="直線コネクタ 788"/>
        <xdr:cNvCxnSpPr/>
      </xdr:nvCxnSpPr>
      <xdr:spPr>
        <a:xfrm flipV="1">
          <a:off x="22159595" y="8881593"/>
          <a:ext cx="1269" cy="1202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84320</xdr:rowOff>
    </xdr:from>
    <xdr:ext cx="534377" cy="259045"/>
    <xdr:sp macro="" textlink="">
      <xdr:nvSpPr>
        <xdr:cNvPr id="792" name="貸付金最大値テキスト"/>
        <xdr:cNvSpPr txBox="1"/>
      </xdr:nvSpPr>
      <xdr:spPr>
        <a:xfrm>
          <a:off x="22212300" y="865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137643</xdr:rowOff>
    </xdr:from>
    <xdr:to>
      <xdr:col>116</xdr:col>
      <xdr:colOff>152400</xdr:colOff>
      <xdr:row>51</xdr:row>
      <xdr:rowOff>137643</xdr:rowOff>
    </xdr:to>
    <xdr:cxnSp macro="">
      <xdr:nvCxnSpPr>
        <xdr:cNvPr id="793" name="直線コネクタ 792"/>
        <xdr:cNvCxnSpPr/>
      </xdr:nvCxnSpPr>
      <xdr:spPr>
        <a:xfrm>
          <a:off x="22072600" y="8881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120041</xdr:rowOff>
    </xdr:from>
    <xdr:to>
      <xdr:col>116</xdr:col>
      <xdr:colOff>63500</xdr:colOff>
      <xdr:row>58</xdr:row>
      <xdr:rowOff>129825</xdr:rowOff>
    </xdr:to>
    <xdr:cxnSp macro="">
      <xdr:nvCxnSpPr>
        <xdr:cNvPr id="794" name="直線コネクタ 793"/>
        <xdr:cNvCxnSpPr/>
      </xdr:nvCxnSpPr>
      <xdr:spPr>
        <a:xfrm>
          <a:off x="21323300" y="10064141"/>
          <a:ext cx="838200" cy="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56776</xdr:rowOff>
    </xdr:from>
    <xdr:ext cx="469744" cy="259045"/>
    <xdr:sp macro="" textlink="">
      <xdr:nvSpPr>
        <xdr:cNvPr id="795" name="貸付金平均値テキスト"/>
        <xdr:cNvSpPr txBox="1"/>
      </xdr:nvSpPr>
      <xdr:spPr>
        <a:xfrm>
          <a:off x="22212300" y="9657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33899</xdr:rowOff>
    </xdr:from>
    <xdr:to>
      <xdr:col>116</xdr:col>
      <xdr:colOff>114300</xdr:colOff>
      <xdr:row>57</xdr:row>
      <xdr:rowOff>135499</xdr:rowOff>
    </xdr:to>
    <xdr:sp macro="" textlink="">
      <xdr:nvSpPr>
        <xdr:cNvPr id="796" name="フローチャート: 判断 795"/>
        <xdr:cNvSpPr/>
      </xdr:nvSpPr>
      <xdr:spPr>
        <a:xfrm>
          <a:off x="221107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47665</xdr:rowOff>
    </xdr:from>
    <xdr:to>
      <xdr:col>111</xdr:col>
      <xdr:colOff>177800</xdr:colOff>
      <xdr:row>58</xdr:row>
      <xdr:rowOff>120041</xdr:rowOff>
    </xdr:to>
    <xdr:cxnSp macro="">
      <xdr:nvCxnSpPr>
        <xdr:cNvPr id="797" name="直線コネクタ 796"/>
        <xdr:cNvCxnSpPr/>
      </xdr:nvCxnSpPr>
      <xdr:spPr>
        <a:xfrm>
          <a:off x="20434300" y="9991765"/>
          <a:ext cx="889000" cy="7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32024</xdr:rowOff>
    </xdr:from>
    <xdr:to>
      <xdr:col>112</xdr:col>
      <xdr:colOff>38100</xdr:colOff>
      <xdr:row>57</xdr:row>
      <xdr:rowOff>133624</xdr:rowOff>
    </xdr:to>
    <xdr:sp macro="" textlink="">
      <xdr:nvSpPr>
        <xdr:cNvPr id="798" name="フローチャート: 判断 797"/>
        <xdr:cNvSpPr/>
      </xdr:nvSpPr>
      <xdr:spPr>
        <a:xfrm>
          <a:off x="21272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150151</xdr:rowOff>
    </xdr:from>
    <xdr:ext cx="469744" cy="259045"/>
    <xdr:sp macro="" textlink="">
      <xdr:nvSpPr>
        <xdr:cNvPr id="799" name="テキスト ボックス 798"/>
        <xdr:cNvSpPr txBox="1"/>
      </xdr:nvSpPr>
      <xdr:spPr>
        <a:xfrm>
          <a:off x="21088428" y="95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47665</xdr:rowOff>
    </xdr:from>
    <xdr:to>
      <xdr:col>107</xdr:col>
      <xdr:colOff>50800</xdr:colOff>
      <xdr:row>58</xdr:row>
      <xdr:rowOff>54112</xdr:rowOff>
    </xdr:to>
    <xdr:cxnSp macro="">
      <xdr:nvCxnSpPr>
        <xdr:cNvPr id="800" name="直線コネクタ 799"/>
        <xdr:cNvCxnSpPr/>
      </xdr:nvCxnSpPr>
      <xdr:spPr>
        <a:xfrm flipV="1">
          <a:off x="19545300" y="9991765"/>
          <a:ext cx="889000" cy="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8387</xdr:rowOff>
    </xdr:from>
    <xdr:to>
      <xdr:col>107</xdr:col>
      <xdr:colOff>101600</xdr:colOff>
      <xdr:row>57</xdr:row>
      <xdr:rowOff>109987</xdr:rowOff>
    </xdr:to>
    <xdr:sp macro="" textlink="">
      <xdr:nvSpPr>
        <xdr:cNvPr id="801" name="フローチャート: 判断 800"/>
        <xdr:cNvSpPr/>
      </xdr:nvSpPr>
      <xdr:spPr>
        <a:xfrm>
          <a:off x="20383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126514</xdr:rowOff>
    </xdr:from>
    <xdr:ext cx="469744" cy="259045"/>
    <xdr:sp macro="" textlink="">
      <xdr:nvSpPr>
        <xdr:cNvPr id="802" name="テキスト ボックス 801"/>
        <xdr:cNvSpPr txBox="1"/>
      </xdr:nvSpPr>
      <xdr:spPr>
        <a:xfrm>
          <a:off x="20199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13650</xdr:rowOff>
    </xdr:from>
    <xdr:to>
      <xdr:col>102</xdr:col>
      <xdr:colOff>114300</xdr:colOff>
      <xdr:row>58</xdr:row>
      <xdr:rowOff>54112</xdr:rowOff>
    </xdr:to>
    <xdr:cxnSp macro="">
      <xdr:nvCxnSpPr>
        <xdr:cNvPr id="803" name="直線コネクタ 802"/>
        <xdr:cNvCxnSpPr/>
      </xdr:nvCxnSpPr>
      <xdr:spPr>
        <a:xfrm>
          <a:off x="18656300" y="9957750"/>
          <a:ext cx="889000" cy="4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123739</xdr:rowOff>
    </xdr:from>
    <xdr:to>
      <xdr:col>102</xdr:col>
      <xdr:colOff>165100</xdr:colOff>
      <xdr:row>57</xdr:row>
      <xdr:rowOff>53889</xdr:rowOff>
    </xdr:to>
    <xdr:sp macro="" textlink="">
      <xdr:nvSpPr>
        <xdr:cNvPr id="804" name="フローチャート: 判断 803"/>
        <xdr:cNvSpPr/>
      </xdr:nvSpPr>
      <xdr:spPr>
        <a:xfrm>
          <a:off x="19494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70416</xdr:rowOff>
    </xdr:from>
    <xdr:ext cx="469744" cy="259045"/>
    <xdr:sp macro="" textlink="">
      <xdr:nvSpPr>
        <xdr:cNvPr id="805" name="テキスト ボックス 804"/>
        <xdr:cNvSpPr txBox="1"/>
      </xdr:nvSpPr>
      <xdr:spPr>
        <a:xfrm>
          <a:off x="19310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114274</xdr:rowOff>
    </xdr:from>
    <xdr:to>
      <xdr:col>98</xdr:col>
      <xdr:colOff>38100</xdr:colOff>
      <xdr:row>57</xdr:row>
      <xdr:rowOff>44424</xdr:rowOff>
    </xdr:to>
    <xdr:sp macro="" textlink="">
      <xdr:nvSpPr>
        <xdr:cNvPr id="806" name="フローチャート: 判断 805"/>
        <xdr:cNvSpPr/>
      </xdr:nvSpPr>
      <xdr:spPr>
        <a:xfrm>
          <a:off x="18605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60951</xdr:rowOff>
    </xdr:from>
    <xdr:ext cx="469744" cy="259045"/>
    <xdr:sp macro="" textlink="">
      <xdr:nvSpPr>
        <xdr:cNvPr id="807" name="テキスト ボックス 806"/>
        <xdr:cNvSpPr txBox="1"/>
      </xdr:nvSpPr>
      <xdr:spPr>
        <a:xfrm>
          <a:off x="18421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79025</xdr:rowOff>
    </xdr:from>
    <xdr:to>
      <xdr:col>116</xdr:col>
      <xdr:colOff>114300</xdr:colOff>
      <xdr:row>59</xdr:row>
      <xdr:rowOff>9175</xdr:rowOff>
    </xdr:to>
    <xdr:sp macro="" textlink="">
      <xdr:nvSpPr>
        <xdr:cNvPr id="813" name="楕円 812"/>
        <xdr:cNvSpPr/>
      </xdr:nvSpPr>
      <xdr:spPr>
        <a:xfrm>
          <a:off x="22110700" y="1002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165402</xdr:rowOff>
    </xdr:from>
    <xdr:ext cx="378565" cy="259045"/>
    <xdr:sp macro="" textlink="">
      <xdr:nvSpPr>
        <xdr:cNvPr id="814" name="貸付金該当値テキスト"/>
        <xdr:cNvSpPr txBox="1"/>
      </xdr:nvSpPr>
      <xdr:spPr>
        <a:xfrm>
          <a:off x="22212300" y="9938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69241</xdr:rowOff>
    </xdr:from>
    <xdr:to>
      <xdr:col>112</xdr:col>
      <xdr:colOff>38100</xdr:colOff>
      <xdr:row>58</xdr:row>
      <xdr:rowOff>170841</xdr:rowOff>
    </xdr:to>
    <xdr:sp macro="" textlink="">
      <xdr:nvSpPr>
        <xdr:cNvPr id="815" name="楕円 814"/>
        <xdr:cNvSpPr/>
      </xdr:nvSpPr>
      <xdr:spPr>
        <a:xfrm>
          <a:off x="21272500" y="1001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161968</xdr:rowOff>
    </xdr:from>
    <xdr:ext cx="378565" cy="259045"/>
    <xdr:sp macro="" textlink="">
      <xdr:nvSpPr>
        <xdr:cNvPr id="816" name="テキスト ボックス 815"/>
        <xdr:cNvSpPr txBox="1"/>
      </xdr:nvSpPr>
      <xdr:spPr>
        <a:xfrm>
          <a:off x="21134017" y="10106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168315</xdr:rowOff>
    </xdr:from>
    <xdr:to>
      <xdr:col>107</xdr:col>
      <xdr:colOff>101600</xdr:colOff>
      <xdr:row>58</xdr:row>
      <xdr:rowOff>98465</xdr:rowOff>
    </xdr:to>
    <xdr:sp macro="" textlink="">
      <xdr:nvSpPr>
        <xdr:cNvPr id="817" name="楕円 816"/>
        <xdr:cNvSpPr/>
      </xdr:nvSpPr>
      <xdr:spPr>
        <a:xfrm>
          <a:off x="20383500" y="994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89592</xdr:rowOff>
    </xdr:from>
    <xdr:ext cx="469744" cy="259045"/>
    <xdr:sp macro="" textlink="">
      <xdr:nvSpPr>
        <xdr:cNvPr id="818" name="テキスト ボックス 817"/>
        <xdr:cNvSpPr txBox="1"/>
      </xdr:nvSpPr>
      <xdr:spPr>
        <a:xfrm>
          <a:off x="20199428" y="10033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3312</xdr:rowOff>
    </xdr:from>
    <xdr:to>
      <xdr:col>102</xdr:col>
      <xdr:colOff>165100</xdr:colOff>
      <xdr:row>58</xdr:row>
      <xdr:rowOff>104912</xdr:rowOff>
    </xdr:to>
    <xdr:sp macro="" textlink="">
      <xdr:nvSpPr>
        <xdr:cNvPr id="819" name="楕円 818"/>
        <xdr:cNvSpPr/>
      </xdr:nvSpPr>
      <xdr:spPr>
        <a:xfrm>
          <a:off x="19494500" y="994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96039</xdr:rowOff>
    </xdr:from>
    <xdr:ext cx="469744" cy="259045"/>
    <xdr:sp macro="" textlink="">
      <xdr:nvSpPr>
        <xdr:cNvPr id="820" name="テキスト ボックス 819"/>
        <xdr:cNvSpPr txBox="1"/>
      </xdr:nvSpPr>
      <xdr:spPr>
        <a:xfrm>
          <a:off x="19310428" y="1004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134300</xdr:rowOff>
    </xdr:from>
    <xdr:to>
      <xdr:col>98</xdr:col>
      <xdr:colOff>38100</xdr:colOff>
      <xdr:row>58</xdr:row>
      <xdr:rowOff>64450</xdr:rowOff>
    </xdr:to>
    <xdr:sp macro="" textlink="">
      <xdr:nvSpPr>
        <xdr:cNvPr id="821" name="楕円 820"/>
        <xdr:cNvSpPr/>
      </xdr:nvSpPr>
      <xdr:spPr>
        <a:xfrm>
          <a:off x="18605500" y="990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55577</xdr:rowOff>
    </xdr:from>
    <xdr:ext cx="469744" cy="259045"/>
    <xdr:sp macro="" textlink="">
      <xdr:nvSpPr>
        <xdr:cNvPr id="822" name="テキスト ボックス 821"/>
        <xdr:cNvSpPr txBox="1"/>
      </xdr:nvSpPr>
      <xdr:spPr>
        <a:xfrm>
          <a:off x="18421428" y="999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52451</xdr:rowOff>
    </xdr:from>
    <xdr:to>
      <xdr:col>116</xdr:col>
      <xdr:colOff>62864</xdr:colOff>
      <xdr:row>79</xdr:row>
      <xdr:rowOff>5893</xdr:rowOff>
    </xdr:to>
    <xdr:cxnSp macro="">
      <xdr:nvCxnSpPr>
        <xdr:cNvPr id="847" name="直線コネクタ 846"/>
        <xdr:cNvCxnSpPr/>
      </xdr:nvCxnSpPr>
      <xdr:spPr>
        <a:xfrm flipV="1">
          <a:off x="22159595" y="12225401"/>
          <a:ext cx="1269" cy="132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9720</xdr:rowOff>
    </xdr:from>
    <xdr:ext cx="534377" cy="259045"/>
    <xdr:sp macro="" textlink="">
      <xdr:nvSpPr>
        <xdr:cNvPr id="848" name="繰出金最小値テキスト"/>
        <xdr:cNvSpPr txBox="1"/>
      </xdr:nvSpPr>
      <xdr:spPr>
        <a:xfrm>
          <a:off x="22212300" y="1355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5893</xdr:rowOff>
    </xdr:from>
    <xdr:to>
      <xdr:col>116</xdr:col>
      <xdr:colOff>152400</xdr:colOff>
      <xdr:row>79</xdr:row>
      <xdr:rowOff>5893</xdr:rowOff>
    </xdr:to>
    <xdr:cxnSp macro="">
      <xdr:nvCxnSpPr>
        <xdr:cNvPr id="849" name="直線コネクタ 848"/>
        <xdr:cNvCxnSpPr/>
      </xdr:nvCxnSpPr>
      <xdr:spPr>
        <a:xfrm>
          <a:off x="22072600" y="1355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170578</xdr:rowOff>
    </xdr:from>
    <xdr:ext cx="534377" cy="259045"/>
    <xdr:sp macro="" textlink="">
      <xdr:nvSpPr>
        <xdr:cNvPr id="850" name="繰出金最大値テキスト"/>
        <xdr:cNvSpPr txBox="1"/>
      </xdr:nvSpPr>
      <xdr:spPr>
        <a:xfrm>
          <a:off x="22212300" y="1200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52451</xdr:rowOff>
    </xdr:from>
    <xdr:to>
      <xdr:col>116</xdr:col>
      <xdr:colOff>152400</xdr:colOff>
      <xdr:row>71</xdr:row>
      <xdr:rowOff>52451</xdr:rowOff>
    </xdr:to>
    <xdr:cxnSp macro="">
      <xdr:nvCxnSpPr>
        <xdr:cNvPr id="851" name="直線コネクタ 850"/>
        <xdr:cNvCxnSpPr/>
      </xdr:nvCxnSpPr>
      <xdr:spPr>
        <a:xfrm>
          <a:off x="22072600" y="1222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77615</xdr:rowOff>
    </xdr:from>
    <xdr:to>
      <xdr:col>116</xdr:col>
      <xdr:colOff>63500</xdr:colOff>
      <xdr:row>77</xdr:row>
      <xdr:rowOff>79559</xdr:rowOff>
    </xdr:to>
    <xdr:cxnSp macro="">
      <xdr:nvCxnSpPr>
        <xdr:cNvPr id="852" name="直線コネクタ 851"/>
        <xdr:cNvCxnSpPr/>
      </xdr:nvCxnSpPr>
      <xdr:spPr>
        <a:xfrm flipV="1">
          <a:off x="21323300" y="13279265"/>
          <a:ext cx="8382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156963</xdr:rowOff>
    </xdr:from>
    <xdr:ext cx="534377" cy="259045"/>
    <xdr:sp macro="" textlink="">
      <xdr:nvSpPr>
        <xdr:cNvPr id="853" name="繰出金平均値テキスト"/>
        <xdr:cNvSpPr txBox="1"/>
      </xdr:nvSpPr>
      <xdr:spPr>
        <a:xfrm>
          <a:off x="22212300" y="12844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134086</xdr:rowOff>
    </xdr:from>
    <xdr:to>
      <xdr:col>116</xdr:col>
      <xdr:colOff>114300</xdr:colOff>
      <xdr:row>76</xdr:row>
      <xdr:rowOff>64236</xdr:rowOff>
    </xdr:to>
    <xdr:sp macro="" textlink="">
      <xdr:nvSpPr>
        <xdr:cNvPr id="854" name="フローチャート: 判断 853"/>
        <xdr:cNvSpPr/>
      </xdr:nvSpPr>
      <xdr:spPr>
        <a:xfrm>
          <a:off x="221107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100476</xdr:rowOff>
    </xdr:from>
    <xdr:to>
      <xdr:col>111</xdr:col>
      <xdr:colOff>177800</xdr:colOff>
      <xdr:row>77</xdr:row>
      <xdr:rowOff>79559</xdr:rowOff>
    </xdr:to>
    <xdr:cxnSp macro="">
      <xdr:nvCxnSpPr>
        <xdr:cNvPr id="855" name="直線コネクタ 854"/>
        <xdr:cNvCxnSpPr/>
      </xdr:nvCxnSpPr>
      <xdr:spPr>
        <a:xfrm>
          <a:off x="20434300" y="12444876"/>
          <a:ext cx="889000" cy="83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110827</xdr:rowOff>
    </xdr:from>
    <xdr:to>
      <xdr:col>112</xdr:col>
      <xdr:colOff>38100</xdr:colOff>
      <xdr:row>76</xdr:row>
      <xdr:rowOff>40977</xdr:rowOff>
    </xdr:to>
    <xdr:sp macro="" textlink="">
      <xdr:nvSpPr>
        <xdr:cNvPr id="856" name="フローチャート: 判断 855"/>
        <xdr:cNvSpPr/>
      </xdr:nvSpPr>
      <xdr:spPr>
        <a:xfrm>
          <a:off x="21272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57504</xdr:rowOff>
    </xdr:from>
    <xdr:ext cx="534377" cy="259045"/>
    <xdr:sp macro="" textlink="">
      <xdr:nvSpPr>
        <xdr:cNvPr id="857" name="テキスト ボックス 856"/>
        <xdr:cNvSpPr txBox="1"/>
      </xdr:nvSpPr>
      <xdr:spPr>
        <a:xfrm>
          <a:off x="21056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100476</xdr:rowOff>
    </xdr:from>
    <xdr:to>
      <xdr:col>107</xdr:col>
      <xdr:colOff>50800</xdr:colOff>
      <xdr:row>73</xdr:row>
      <xdr:rowOff>159283</xdr:rowOff>
    </xdr:to>
    <xdr:cxnSp macro="">
      <xdr:nvCxnSpPr>
        <xdr:cNvPr id="858" name="直線コネクタ 857"/>
        <xdr:cNvCxnSpPr/>
      </xdr:nvCxnSpPr>
      <xdr:spPr>
        <a:xfrm flipV="1">
          <a:off x="19545300" y="12444876"/>
          <a:ext cx="889000" cy="23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66383</xdr:rowOff>
    </xdr:from>
    <xdr:to>
      <xdr:col>107</xdr:col>
      <xdr:colOff>101600</xdr:colOff>
      <xdr:row>75</xdr:row>
      <xdr:rowOff>167984</xdr:rowOff>
    </xdr:to>
    <xdr:sp macro="" textlink="">
      <xdr:nvSpPr>
        <xdr:cNvPr id="859" name="フローチャート: 判断 858"/>
        <xdr:cNvSpPr/>
      </xdr:nvSpPr>
      <xdr:spPr>
        <a:xfrm>
          <a:off x="20383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159111</xdr:rowOff>
    </xdr:from>
    <xdr:ext cx="534377" cy="259045"/>
    <xdr:sp macro="" textlink="">
      <xdr:nvSpPr>
        <xdr:cNvPr id="860" name="テキスト ボックス 859"/>
        <xdr:cNvSpPr txBox="1"/>
      </xdr:nvSpPr>
      <xdr:spPr>
        <a:xfrm>
          <a:off x="20167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159283</xdr:rowOff>
    </xdr:from>
    <xdr:to>
      <xdr:col>102</xdr:col>
      <xdr:colOff>114300</xdr:colOff>
      <xdr:row>74</xdr:row>
      <xdr:rowOff>71310</xdr:rowOff>
    </xdr:to>
    <xdr:cxnSp macro="">
      <xdr:nvCxnSpPr>
        <xdr:cNvPr id="861" name="直線コネクタ 860"/>
        <xdr:cNvCxnSpPr/>
      </xdr:nvCxnSpPr>
      <xdr:spPr>
        <a:xfrm flipV="1">
          <a:off x="18656300" y="12675133"/>
          <a:ext cx="889000" cy="8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42742</xdr:rowOff>
    </xdr:from>
    <xdr:to>
      <xdr:col>102</xdr:col>
      <xdr:colOff>165100</xdr:colOff>
      <xdr:row>75</xdr:row>
      <xdr:rowOff>144342</xdr:rowOff>
    </xdr:to>
    <xdr:sp macro="" textlink="">
      <xdr:nvSpPr>
        <xdr:cNvPr id="862" name="フローチャート: 判断 861"/>
        <xdr:cNvSpPr/>
      </xdr:nvSpPr>
      <xdr:spPr>
        <a:xfrm>
          <a:off x="19494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135469</xdr:rowOff>
    </xdr:from>
    <xdr:ext cx="534377" cy="259045"/>
    <xdr:sp macro="" textlink="">
      <xdr:nvSpPr>
        <xdr:cNvPr id="863" name="テキスト ボックス 862"/>
        <xdr:cNvSpPr txBox="1"/>
      </xdr:nvSpPr>
      <xdr:spPr>
        <a:xfrm>
          <a:off x="19278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45104</xdr:rowOff>
    </xdr:from>
    <xdr:to>
      <xdr:col>98</xdr:col>
      <xdr:colOff>38100</xdr:colOff>
      <xdr:row>75</xdr:row>
      <xdr:rowOff>146704</xdr:rowOff>
    </xdr:to>
    <xdr:sp macro="" textlink="">
      <xdr:nvSpPr>
        <xdr:cNvPr id="864" name="フローチャート: 判断 863"/>
        <xdr:cNvSpPr/>
      </xdr:nvSpPr>
      <xdr:spPr>
        <a:xfrm>
          <a:off x="18605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137831</xdr:rowOff>
    </xdr:from>
    <xdr:ext cx="534377" cy="259045"/>
    <xdr:sp macro="" textlink="">
      <xdr:nvSpPr>
        <xdr:cNvPr id="865" name="テキスト ボックス 864"/>
        <xdr:cNvSpPr txBox="1"/>
      </xdr:nvSpPr>
      <xdr:spPr>
        <a:xfrm>
          <a:off x="18389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26815</xdr:rowOff>
    </xdr:from>
    <xdr:to>
      <xdr:col>116</xdr:col>
      <xdr:colOff>114300</xdr:colOff>
      <xdr:row>77</xdr:row>
      <xdr:rowOff>128415</xdr:rowOff>
    </xdr:to>
    <xdr:sp macro="" textlink="">
      <xdr:nvSpPr>
        <xdr:cNvPr id="871" name="楕円 870"/>
        <xdr:cNvSpPr/>
      </xdr:nvSpPr>
      <xdr:spPr>
        <a:xfrm>
          <a:off x="22110700" y="1322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5242</xdr:rowOff>
    </xdr:from>
    <xdr:ext cx="534377" cy="259045"/>
    <xdr:sp macro="" textlink="">
      <xdr:nvSpPr>
        <xdr:cNvPr id="872" name="繰出金該当値テキスト"/>
        <xdr:cNvSpPr txBox="1"/>
      </xdr:nvSpPr>
      <xdr:spPr>
        <a:xfrm>
          <a:off x="22212300" y="1320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28759</xdr:rowOff>
    </xdr:from>
    <xdr:to>
      <xdr:col>112</xdr:col>
      <xdr:colOff>38100</xdr:colOff>
      <xdr:row>77</xdr:row>
      <xdr:rowOff>130359</xdr:rowOff>
    </xdr:to>
    <xdr:sp macro="" textlink="">
      <xdr:nvSpPr>
        <xdr:cNvPr id="873" name="楕円 872"/>
        <xdr:cNvSpPr/>
      </xdr:nvSpPr>
      <xdr:spPr>
        <a:xfrm>
          <a:off x="21272500" y="1323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121486</xdr:rowOff>
    </xdr:from>
    <xdr:ext cx="534377" cy="259045"/>
    <xdr:sp macro="" textlink="">
      <xdr:nvSpPr>
        <xdr:cNvPr id="874" name="テキスト ボックス 873"/>
        <xdr:cNvSpPr txBox="1"/>
      </xdr:nvSpPr>
      <xdr:spPr>
        <a:xfrm>
          <a:off x="21056111" y="1332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49676</xdr:rowOff>
    </xdr:from>
    <xdr:to>
      <xdr:col>107</xdr:col>
      <xdr:colOff>101600</xdr:colOff>
      <xdr:row>72</xdr:row>
      <xdr:rowOff>151276</xdr:rowOff>
    </xdr:to>
    <xdr:sp macro="" textlink="">
      <xdr:nvSpPr>
        <xdr:cNvPr id="875" name="楕円 874"/>
        <xdr:cNvSpPr/>
      </xdr:nvSpPr>
      <xdr:spPr>
        <a:xfrm>
          <a:off x="20383500" y="1239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167803</xdr:rowOff>
    </xdr:from>
    <xdr:ext cx="534377" cy="259045"/>
    <xdr:sp macro="" textlink="">
      <xdr:nvSpPr>
        <xdr:cNvPr id="876" name="テキスト ボックス 875"/>
        <xdr:cNvSpPr txBox="1"/>
      </xdr:nvSpPr>
      <xdr:spPr>
        <a:xfrm>
          <a:off x="20167111" y="1216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108483</xdr:rowOff>
    </xdr:from>
    <xdr:to>
      <xdr:col>102</xdr:col>
      <xdr:colOff>165100</xdr:colOff>
      <xdr:row>74</xdr:row>
      <xdr:rowOff>38633</xdr:rowOff>
    </xdr:to>
    <xdr:sp macro="" textlink="">
      <xdr:nvSpPr>
        <xdr:cNvPr id="877" name="楕円 876"/>
        <xdr:cNvSpPr/>
      </xdr:nvSpPr>
      <xdr:spPr>
        <a:xfrm>
          <a:off x="19494500" y="1262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55160</xdr:rowOff>
    </xdr:from>
    <xdr:ext cx="534377" cy="259045"/>
    <xdr:sp macro="" textlink="">
      <xdr:nvSpPr>
        <xdr:cNvPr id="878" name="テキスト ボックス 877"/>
        <xdr:cNvSpPr txBox="1"/>
      </xdr:nvSpPr>
      <xdr:spPr>
        <a:xfrm>
          <a:off x="19278111" y="1239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20510</xdr:rowOff>
    </xdr:from>
    <xdr:to>
      <xdr:col>98</xdr:col>
      <xdr:colOff>38100</xdr:colOff>
      <xdr:row>74</xdr:row>
      <xdr:rowOff>122110</xdr:rowOff>
    </xdr:to>
    <xdr:sp macro="" textlink="">
      <xdr:nvSpPr>
        <xdr:cNvPr id="879" name="楕円 878"/>
        <xdr:cNvSpPr/>
      </xdr:nvSpPr>
      <xdr:spPr>
        <a:xfrm>
          <a:off x="18605500" y="1270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138637</xdr:rowOff>
    </xdr:from>
    <xdr:ext cx="534377" cy="259045"/>
    <xdr:sp macro="" textlink="">
      <xdr:nvSpPr>
        <xdr:cNvPr id="880" name="テキスト ボックス 879"/>
        <xdr:cNvSpPr txBox="1"/>
      </xdr:nvSpPr>
      <xdr:spPr>
        <a:xfrm>
          <a:off x="18389111" y="1248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96</xdr:row>
      <xdr:rowOff>127000</xdr:rowOff>
    </xdr:from>
    <xdr:to>
      <xdr:col>107</xdr:col>
      <xdr:colOff>101600</xdr:colOff>
      <xdr:row>97</xdr:row>
      <xdr:rowOff>57150</xdr:rowOff>
    </xdr:to>
    <xdr:sp macro="" textlink="">
      <xdr:nvSpPr>
        <xdr:cNvPr id="916" name="フローチャート: 判断 915"/>
        <xdr:cNvSpPr/>
      </xdr:nvSpPr>
      <xdr:spPr>
        <a:xfrm>
          <a:off x="20383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73677</xdr:rowOff>
    </xdr:from>
    <xdr:ext cx="249299" cy="259045"/>
    <xdr:sp macro="" textlink="">
      <xdr:nvSpPr>
        <xdr:cNvPr id="917" name="テキスト ボックス 916"/>
        <xdr:cNvSpPr txBox="1"/>
      </xdr:nvSpPr>
      <xdr:spPr>
        <a:xfrm>
          <a:off x="20309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91</xdr:row>
      <xdr:rowOff>31750</xdr:rowOff>
    </xdr:from>
    <xdr:to>
      <xdr:col>102</xdr:col>
      <xdr:colOff>165100</xdr:colOff>
      <xdr:row>91</xdr:row>
      <xdr:rowOff>133350</xdr:rowOff>
    </xdr:to>
    <xdr:sp macro="" textlink="">
      <xdr:nvSpPr>
        <xdr:cNvPr id="919" name="フローチャート: 判断 918"/>
        <xdr:cNvSpPr/>
      </xdr:nvSpPr>
      <xdr:spPr>
        <a:xfrm>
          <a:off x="19494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89</xdr:row>
      <xdr:rowOff>149877</xdr:rowOff>
    </xdr:from>
    <xdr:ext cx="249299" cy="259045"/>
    <xdr:sp macro="" textlink="">
      <xdr:nvSpPr>
        <xdr:cNvPr id="920" name="テキスト ボックス 919"/>
        <xdr:cNvSpPr txBox="1"/>
      </xdr:nvSpPr>
      <xdr:spPr>
        <a:xfrm>
          <a:off x="19420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1" name="フローチャート: 判断 92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2" name="テキスト ボックス 921"/>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7" name="テキスト ボックス 936"/>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a:t>
          </a:r>
          <a:r>
            <a:rPr kumimoji="1" lang="en-US" altLang="ja-JP" sz="1300">
              <a:latin typeface="ＭＳ Ｐゴシック" panose="020B0600070205080204" pitchFamily="50" charset="-128"/>
              <a:ea typeface="ＭＳ Ｐゴシック" panose="020B0600070205080204" pitchFamily="50" charset="-128"/>
            </a:rPr>
            <a:t>78,681</a:t>
          </a:r>
          <a:r>
            <a:rPr kumimoji="1" lang="ja-JP" altLang="en-US" sz="1300">
              <a:latin typeface="ＭＳ Ｐゴシック" panose="020B0600070205080204" pitchFamily="50" charset="-128"/>
              <a:ea typeface="ＭＳ Ｐゴシック" panose="020B0600070205080204" pitchFamily="50" charset="-128"/>
            </a:rPr>
            <a:t>円となっており、前年度比</a:t>
          </a:r>
          <a:r>
            <a:rPr kumimoji="1" lang="en-US" altLang="ja-JP" sz="1300">
              <a:latin typeface="ＭＳ Ｐゴシック" panose="020B0600070205080204" pitchFamily="50" charset="-128"/>
              <a:ea typeface="ＭＳ Ｐゴシック" panose="020B0600070205080204" pitchFamily="50" charset="-128"/>
            </a:rPr>
            <a:t>1,416</a:t>
          </a:r>
          <a:r>
            <a:rPr kumimoji="1" lang="ja-JP" altLang="en-US" sz="1300">
              <a:latin typeface="ＭＳ Ｐゴシック" panose="020B0600070205080204" pitchFamily="50" charset="-128"/>
              <a:ea typeface="ＭＳ Ｐゴシック" panose="020B0600070205080204" pitchFamily="50" charset="-128"/>
            </a:rPr>
            <a:t>円の増となった。類似団体平均を上回る数値で推移しており、これは、当市が合併団体で市域が広く行政機能が点在していること等の理由による。補助費等は</a:t>
          </a:r>
          <a:r>
            <a:rPr kumimoji="1" lang="en-US" altLang="ja-JP" sz="1300">
              <a:latin typeface="ＭＳ Ｐゴシック" panose="020B0600070205080204" pitchFamily="50" charset="-128"/>
              <a:ea typeface="ＭＳ Ｐゴシック" panose="020B0600070205080204" pitchFamily="50" charset="-128"/>
            </a:rPr>
            <a:t>93,542</a:t>
          </a:r>
          <a:r>
            <a:rPr kumimoji="1" lang="ja-JP" altLang="en-US" sz="1300">
              <a:latin typeface="ＭＳ Ｐゴシック" panose="020B0600070205080204" pitchFamily="50" charset="-128"/>
              <a:ea typeface="ＭＳ Ｐゴシック" panose="020B0600070205080204" pitchFamily="50" charset="-128"/>
            </a:rPr>
            <a:t>円となっており、前年度比</a:t>
          </a:r>
          <a:r>
            <a:rPr kumimoji="1" lang="en-US" altLang="ja-JP" sz="1300">
              <a:latin typeface="ＭＳ Ｐゴシック" panose="020B0600070205080204" pitchFamily="50" charset="-128"/>
              <a:ea typeface="ＭＳ Ｐゴシック" panose="020B0600070205080204" pitchFamily="50" charset="-128"/>
            </a:rPr>
            <a:t>7,468</a:t>
          </a:r>
          <a:r>
            <a:rPr kumimoji="1" lang="ja-JP" altLang="en-US" sz="1300">
              <a:latin typeface="ＭＳ Ｐゴシック" panose="020B0600070205080204" pitchFamily="50" charset="-128"/>
              <a:ea typeface="ＭＳ Ｐゴシック" panose="020B0600070205080204" pitchFamily="50" charset="-128"/>
            </a:rPr>
            <a:t>円の減となった。これは、令和元年６月消防本部庁舎完成により庁舎建設に係る湖北地域消防組合負担金が減少したことが主な要因である。普通建設事業費は</a:t>
          </a:r>
          <a:r>
            <a:rPr kumimoji="1" lang="en-US" altLang="ja-JP" sz="1300">
              <a:latin typeface="ＭＳ Ｐゴシック" panose="020B0600070205080204" pitchFamily="50" charset="-128"/>
              <a:ea typeface="ＭＳ Ｐゴシック" panose="020B0600070205080204" pitchFamily="50" charset="-128"/>
            </a:rPr>
            <a:t>75,918</a:t>
          </a:r>
          <a:r>
            <a:rPr kumimoji="1" lang="ja-JP" altLang="en-US" sz="1300">
              <a:latin typeface="ＭＳ Ｐゴシック" panose="020B0600070205080204" pitchFamily="50" charset="-128"/>
              <a:ea typeface="ＭＳ Ｐゴシック" panose="020B0600070205080204" pitchFamily="50" charset="-128"/>
            </a:rPr>
            <a:t>円となっており、前年度比</a:t>
          </a:r>
          <a:r>
            <a:rPr kumimoji="1" lang="en-US" altLang="ja-JP" sz="1300">
              <a:latin typeface="ＭＳ Ｐゴシック" panose="020B0600070205080204" pitchFamily="50" charset="-128"/>
              <a:ea typeface="ＭＳ Ｐゴシック" panose="020B0600070205080204" pitchFamily="50" charset="-128"/>
            </a:rPr>
            <a:t>17,572</a:t>
          </a:r>
          <a:r>
            <a:rPr kumimoji="1" lang="ja-JP" altLang="en-US" sz="1300">
              <a:latin typeface="ＭＳ Ｐゴシック" panose="020B0600070205080204" pitchFamily="50" charset="-128"/>
              <a:ea typeface="ＭＳ Ｐゴシック" panose="020B0600070205080204" pitchFamily="50" charset="-128"/>
            </a:rPr>
            <a:t>円の増となり、類似団体平均を上回る状況となった。普通建設事業費（うち新規整備）は</a:t>
          </a:r>
          <a:r>
            <a:rPr kumimoji="1" lang="en-US" altLang="ja-JP" sz="1300">
              <a:latin typeface="ＭＳ Ｐゴシック" panose="020B0600070205080204" pitchFamily="50" charset="-128"/>
              <a:ea typeface="ＭＳ Ｐゴシック" panose="020B0600070205080204" pitchFamily="50" charset="-128"/>
            </a:rPr>
            <a:t>38,253</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12,103</a:t>
          </a:r>
          <a:r>
            <a:rPr kumimoji="1" lang="ja-JP" altLang="en-US" sz="1300">
              <a:latin typeface="ＭＳ Ｐゴシック" panose="020B0600070205080204" pitchFamily="50" charset="-128"/>
              <a:ea typeface="ＭＳ Ｐゴシック" panose="020B0600070205080204" pitchFamily="50" charset="-128"/>
            </a:rPr>
            <a:t>円の増であり、統合庁舎整備工事や放課後児童クラブ整備工事等の実施が主な要因である。また、普通建設事業費（うち更新整備）は</a:t>
          </a:r>
          <a:r>
            <a:rPr kumimoji="1" lang="en-US" altLang="ja-JP" sz="1300">
              <a:latin typeface="ＭＳ Ｐゴシック" panose="020B0600070205080204" pitchFamily="50" charset="-128"/>
              <a:ea typeface="ＭＳ Ｐゴシック" panose="020B0600070205080204" pitchFamily="50" charset="-128"/>
            </a:rPr>
            <a:t>27,601</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9,142</a:t>
          </a:r>
          <a:r>
            <a:rPr kumimoji="1" lang="ja-JP" altLang="en-US" sz="1300">
              <a:latin typeface="ＭＳ Ｐゴシック" panose="020B0600070205080204" pitchFamily="50" charset="-128"/>
              <a:ea typeface="ＭＳ Ｐゴシック" panose="020B0600070205080204" pitchFamily="50" charset="-128"/>
            </a:rPr>
            <a:t>円の増であり、学校教育施設長寿命化工事等の実施が主な要因である。積立金は</a:t>
          </a:r>
          <a:r>
            <a:rPr kumimoji="1" lang="en-US" altLang="ja-JP" sz="1300">
              <a:latin typeface="ＭＳ Ｐゴシック" panose="020B0600070205080204" pitchFamily="50" charset="-128"/>
              <a:ea typeface="ＭＳ Ｐゴシック" panose="020B0600070205080204" pitchFamily="50" charset="-128"/>
            </a:rPr>
            <a:t>16,538</a:t>
          </a:r>
          <a:r>
            <a:rPr kumimoji="1" lang="ja-JP" altLang="en-US" sz="1300">
              <a:latin typeface="ＭＳ Ｐゴシック" panose="020B0600070205080204" pitchFamily="50" charset="-128"/>
              <a:ea typeface="ＭＳ Ｐゴシック" panose="020B0600070205080204" pitchFamily="50" charset="-128"/>
            </a:rPr>
            <a:t>円となっており、前年度比</a:t>
          </a:r>
          <a:r>
            <a:rPr kumimoji="1" lang="en-US" altLang="ja-JP" sz="1300">
              <a:latin typeface="ＭＳ Ｐゴシック" panose="020B0600070205080204" pitchFamily="50" charset="-128"/>
              <a:ea typeface="ＭＳ Ｐゴシック" panose="020B0600070205080204" pitchFamily="50" charset="-128"/>
            </a:rPr>
            <a:t>4,888</a:t>
          </a:r>
          <a:r>
            <a:rPr kumimoji="1" lang="ja-JP" altLang="en-US" sz="1300">
              <a:latin typeface="ＭＳ Ｐゴシック" panose="020B0600070205080204" pitchFamily="50" charset="-128"/>
              <a:ea typeface="ＭＳ Ｐゴシック" panose="020B0600070205080204" pitchFamily="50" charset="-128"/>
            </a:rPr>
            <a:t>円の増となった。これは学校教育施設長寿命化改良工事の実施に見据えた基金積立てやふるさと納税の寄付金の増に伴う基金積立て額が増加したことが主な要因である。扶助費は</a:t>
          </a:r>
          <a:r>
            <a:rPr kumimoji="1" lang="en-US" altLang="ja-JP" sz="1300">
              <a:latin typeface="ＭＳ Ｐゴシック" panose="020B0600070205080204" pitchFamily="50" charset="-128"/>
              <a:ea typeface="ＭＳ Ｐゴシック" panose="020B0600070205080204" pitchFamily="50" charset="-128"/>
            </a:rPr>
            <a:t>80,743</a:t>
          </a:r>
          <a:r>
            <a:rPr kumimoji="1" lang="ja-JP" altLang="en-US" sz="1300">
              <a:latin typeface="ＭＳ Ｐゴシック" panose="020B0600070205080204" pitchFamily="50" charset="-128"/>
              <a:ea typeface="ＭＳ Ｐゴシック" panose="020B0600070205080204" pitchFamily="50" charset="-128"/>
            </a:rPr>
            <a:t>円となっており、前年度比</a:t>
          </a:r>
          <a:r>
            <a:rPr kumimoji="1" lang="en-US" altLang="ja-JP" sz="1300">
              <a:latin typeface="ＭＳ Ｐゴシック" panose="020B0600070205080204" pitchFamily="50" charset="-128"/>
              <a:ea typeface="ＭＳ Ｐゴシック" panose="020B0600070205080204" pitchFamily="50" charset="-128"/>
            </a:rPr>
            <a:t>1,672</a:t>
          </a:r>
          <a:r>
            <a:rPr kumimoji="1" lang="ja-JP" altLang="en-US" sz="1300">
              <a:latin typeface="ＭＳ Ｐゴシック" panose="020B0600070205080204" pitchFamily="50" charset="-128"/>
              <a:ea typeface="ＭＳ Ｐゴシック" panose="020B0600070205080204" pitchFamily="50" charset="-128"/>
            </a:rPr>
            <a:t>円の増となった。これは、生活保護費が減少したものの、障がい福祉サービス利用者数の増加等による自立支援給付の増加等が要因である。類似団体平均を下回ったが、全国平均を上回る高齢化率など今後も扶助費の増加が見込まれる。引き続き、資格審査等の適正化に努めるとともに予防施策の推進に努め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滋賀県米原市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38,937
38,358
250.39
21,447,152
20,413,023
794,243
12,538,857
24,029,816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133495</xdr:rowOff>
    </xdr:from>
    <xdr:to>
      <xdr:col>24</xdr:col>
      <xdr:colOff>62865</xdr:colOff>
      <xdr:row>39</xdr:row>
      <xdr:rowOff>8418</xdr:rowOff>
    </xdr:to>
    <xdr:cxnSp macro="">
      <xdr:nvCxnSpPr>
        <xdr:cNvPr id="58" name="直線コネクタ 57"/>
        <xdr:cNvCxnSpPr/>
      </xdr:nvCxnSpPr>
      <xdr:spPr>
        <a:xfrm flipV="1">
          <a:off x="4633595" y="5276995"/>
          <a:ext cx="1270" cy="141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12245</xdr:rowOff>
    </xdr:from>
    <xdr:ext cx="469744" cy="259045"/>
    <xdr:sp macro="" textlink="">
      <xdr:nvSpPr>
        <xdr:cNvPr id="59" name="議会費最小値テキスト"/>
        <xdr:cNvSpPr txBox="1"/>
      </xdr:nvSpPr>
      <xdr:spPr>
        <a:xfrm>
          <a:off x="4686300" y="669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8418</xdr:rowOff>
    </xdr:from>
    <xdr:to>
      <xdr:col>24</xdr:col>
      <xdr:colOff>152400</xdr:colOff>
      <xdr:row>39</xdr:row>
      <xdr:rowOff>8418</xdr:rowOff>
    </xdr:to>
    <xdr:cxnSp macro="">
      <xdr:nvCxnSpPr>
        <xdr:cNvPr id="60" name="直線コネクタ 59"/>
        <xdr:cNvCxnSpPr/>
      </xdr:nvCxnSpPr>
      <xdr:spPr>
        <a:xfrm>
          <a:off x="4546600" y="669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80172</xdr:rowOff>
    </xdr:from>
    <xdr:ext cx="469744" cy="259045"/>
    <xdr:sp macro="" textlink="">
      <xdr:nvSpPr>
        <xdr:cNvPr id="61" name="議会費最大値テキスト"/>
        <xdr:cNvSpPr txBox="1"/>
      </xdr:nvSpPr>
      <xdr:spPr>
        <a:xfrm>
          <a:off x="4686300" y="505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133495</xdr:rowOff>
    </xdr:from>
    <xdr:to>
      <xdr:col>24</xdr:col>
      <xdr:colOff>152400</xdr:colOff>
      <xdr:row>30</xdr:row>
      <xdr:rowOff>133495</xdr:rowOff>
    </xdr:to>
    <xdr:cxnSp macro="">
      <xdr:nvCxnSpPr>
        <xdr:cNvPr id="62" name="直線コネクタ 61"/>
        <xdr:cNvCxnSpPr/>
      </xdr:nvCxnSpPr>
      <xdr:spPr>
        <a:xfrm>
          <a:off x="4546600" y="527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145252</xdr:rowOff>
    </xdr:from>
    <xdr:to>
      <xdr:col>24</xdr:col>
      <xdr:colOff>63500</xdr:colOff>
      <xdr:row>37</xdr:row>
      <xdr:rowOff>19848</xdr:rowOff>
    </xdr:to>
    <xdr:cxnSp macro="">
      <xdr:nvCxnSpPr>
        <xdr:cNvPr id="63" name="直線コネクタ 62"/>
        <xdr:cNvCxnSpPr/>
      </xdr:nvCxnSpPr>
      <xdr:spPr>
        <a:xfrm flipV="1">
          <a:off x="3797300" y="6317452"/>
          <a:ext cx="838200" cy="4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34706</xdr:rowOff>
    </xdr:from>
    <xdr:ext cx="469744" cy="259045"/>
    <xdr:sp macro="" textlink="">
      <xdr:nvSpPr>
        <xdr:cNvPr id="64" name="議会費平均値テキスト"/>
        <xdr:cNvSpPr txBox="1"/>
      </xdr:nvSpPr>
      <xdr:spPr>
        <a:xfrm>
          <a:off x="4686300" y="6035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11829</xdr:rowOff>
    </xdr:from>
    <xdr:to>
      <xdr:col>24</xdr:col>
      <xdr:colOff>114300</xdr:colOff>
      <xdr:row>36</xdr:row>
      <xdr:rowOff>113429</xdr:rowOff>
    </xdr:to>
    <xdr:sp macro="" textlink="">
      <xdr:nvSpPr>
        <xdr:cNvPr id="65" name="フローチャート: 判断 64"/>
        <xdr:cNvSpPr/>
      </xdr:nvSpPr>
      <xdr:spPr>
        <a:xfrm>
          <a:off x="45847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19848</xdr:rowOff>
    </xdr:from>
    <xdr:to>
      <xdr:col>19</xdr:col>
      <xdr:colOff>177800</xdr:colOff>
      <xdr:row>37</xdr:row>
      <xdr:rowOff>22787</xdr:rowOff>
    </xdr:to>
    <xdr:cxnSp macro="">
      <xdr:nvCxnSpPr>
        <xdr:cNvPr id="66" name="直線コネクタ 65"/>
        <xdr:cNvCxnSpPr/>
      </xdr:nvCxnSpPr>
      <xdr:spPr>
        <a:xfrm flipV="1">
          <a:off x="2908300" y="6363498"/>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19993</xdr:rowOff>
    </xdr:from>
    <xdr:to>
      <xdr:col>20</xdr:col>
      <xdr:colOff>38100</xdr:colOff>
      <xdr:row>36</xdr:row>
      <xdr:rowOff>121593</xdr:rowOff>
    </xdr:to>
    <xdr:sp macro="" textlink="">
      <xdr:nvSpPr>
        <xdr:cNvPr id="67" name="フローチャート: 判断 66"/>
        <xdr:cNvSpPr/>
      </xdr:nvSpPr>
      <xdr:spPr>
        <a:xfrm>
          <a:off x="3746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138120</xdr:rowOff>
    </xdr:from>
    <xdr:ext cx="469744" cy="259045"/>
    <xdr:sp macro="" textlink="">
      <xdr:nvSpPr>
        <xdr:cNvPr id="68" name="テキスト ボックス 67"/>
        <xdr:cNvSpPr txBox="1"/>
      </xdr:nvSpPr>
      <xdr:spPr>
        <a:xfrm>
          <a:off x="3562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29972</xdr:rowOff>
    </xdr:from>
    <xdr:to>
      <xdr:col>15</xdr:col>
      <xdr:colOff>50800</xdr:colOff>
      <xdr:row>37</xdr:row>
      <xdr:rowOff>22787</xdr:rowOff>
    </xdr:to>
    <xdr:cxnSp macro="">
      <xdr:nvCxnSpPr>
        <xdr:cNvPr id="69" name="直線コネクタ 68"/>
        <xdr:cNvCxnSpPr/>
      </xdr:nvCxnSpPr>
      <xdr:spPr>
        <a:xfrm>
          <a:off x="2019300" y="6202172"/>
          <a:ext cx="889000" cy="16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7910</xdr:rowOff>
    </xdr:from>
    <xdr:to>
      <xdr:col>15</xdr:col>
      <xdr:colOff>101600</xdr:colOff>
      <xdr:row>36</xdr:row>
      <xdr:rowOff>109510</xdr:rowOff>
    </xdr:to>
    <xdr:sp macro="" textlink="">
      <xdr:nvSpPr>
        <xdr:cNvPr id="70" name="フローチャート: 判断 69"/>
        <xdr:cNvSpPr/>
      </xdr:nvSpPr>
      <xdr:spPr>
        <a:xfrm>
          <a:off x="2857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126037</xdr:rowOff>
    </xdr:from>
    <xdr:ext cx="469744" cy="259045"/>
    <xdr:sp macro="" textlink="">
      <xdr:nvSpPr>
        <xdr:cNvPr id="71" name="テキスト ボックス 70"/>
        <xdr:cNvSpPr txBox="1"/>
      </xdr:nvSpPr>
      <xdr:spPr>
        <a:xfrm>
          <a:off x="2673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29972</xdr:rowOff>
    </xdr:from>
    <xdr:to>
      <xdr:col>10</xdr:col>
      <xdr:colOff>114300</xdr:colOff>
      <xdr:row>36</xdr:row>
      <xdr:rowOff>109002</xdr:rowOff>
    </xdr:to>
    <xdr:cxnSp macro="">
      <xdr:nvCxnSpPr>
        <xdr:cNvPr id="72" name="直線コネクタ 71"/>
        <xdr:cNvCxnSpPr/>
      </xdr:nvCxnSpPr>
      <xdr:spPr>
        <a:xfrm flipV="1">
          <a:off x="1130300" y="6202172"/>
          <a:ext cx="889000" cy="7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166951</xdr:rowOff>
    </xdr:from>
    <xdr:to>
      <xdr:col>10</xdr:col>
      <xdr:colOff>165100</xdr:colOff>
      <xdr:row>36</xdr:row>
      <xdr:rowOff>97101</xdr:rowOff>
    </xdr:to>
    <xdr:sp macro="" textlink="">
      <xdr:nvSpPr>
        <xdr:cNvPr id="73" name="フローチャート: 判断 72"/>
        <xdr:cNvSpPr/>
      </xdr:nvSpPr>
      <xdr:spPr>
        <a:xfrm>
          <a:off x="1968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88228</xdr:rowOff>
    </xdr:from>
    <xdr:ext cx="469744" cy="259045"/>
    <xdr:sp macro="" textlink="">
      <xdr:nvSpPr>
        <xdr:cNvPr id="74" name="テキスト ボックス 73"/>
        <xdr:cNvSpPr txBox="1"/>
      </xdr:nvSpPr>
      <xdr:spPr>
        <a:xfrm>
          <a:off x="1784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53957</xdr:rowOff>
    </xdr:from>
    <xdr:to>
      <xdr:col>6</xdr:col>
      <xdr:colOff>38100</xdr:colOff>
      <xdr:row>35</xdr:row>
      <xdr:rowOff>155557</xdr:rowOff>
    </xdr:to>
    <xdr:sp macro="" textlink="">
      <xdr:nvSpPr>
        <xdr:cNvPr id="75" name="フローチャート: 判断 74"/>
        <xdr:cNvSpPr/>
      </xdr:nvSpPr>
      <xdr:spPr>
        <a:xfrm>
          <a:off x="1079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634</xdr:rowOff>
    </xdr:from>
    <xdr:ext cx="469744" cy="259045"/>
    <xdr:sp macro="" textlink="">
      <xdr:nvSpPr>
        <xdr:cNvPr id="76" name="テキスト ボックス 75"/>
        <xdr:cNvSpPr txBox="1"/>
      </xdr:nvSpPr>
      <xdr:spPr>
        <a:xfrm>
          <a:off x="895428" y="582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94452</xdr:rowOff>
    </xdr:from>
    <xdr:to>
      <xdr:col>24</xdr:col>
      <xdr:colOff>114300</xdr:colOff>
      <xdr:row>37</xdr:row>
      <xdr:rowOff>24602</xdr:rowOff>
    </xdr:to>
    <xdr:sp macro="" textlink="">
      <xdr:nvSpPr>
        <xdr:cNvPr id="82" name="楕円 81"/>
        <xdr:cNvSpPr/>
      </xdr:nvSpPr>
      <xdr:spPr>
        <a:xfrm>
          <a:off x="4584700" y="626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72879</xdr:rowOff>
    </xdr:from>
    <xdr:ext cx="469744" cy="259045"/>
    <xdr:sp macro="" textlink="">
      <xdr:nvSpPr>
        <xdr:cNvPr id="83" name="議会費該当値テキスト"/>
        <xdr:cNvSpPr txBox="1"/>
      </xdr:nvSpPr>
      <xdr:spPr>
        <a:xfrm>
          <a:off x="4686300" y="624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140498</xdr:rowOff>
    </xdr:from>
    <xdr:to>
      <xdr:col>20</xdr:col>
      <xdr:colOff>38100</xdr:colOff>
      <xdr:row>37</xdr:row>
      <xdr:rowOff>70648</xdr:rowOff>
    </xdr:to>
    <xdr:sp macro="" textlink="">
      <xdr:nvSpPr>
        <xdr:cNvPr id="84" name="楕円 83"/>
        <xdr:cNvSpPr/>
      </xdr:nvSpPr>
      <xdr:spPr>
        <a:xfrm>
          <a:off x="3746500" y="631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61775</xdr:rowOff>
    </xdr:from>
    <xdr:ext cx="469744" cy="259045"/>
    <xdr:sp macro="" textlink="">
      <xdr:nvSpPr>
        <xdr:cNvPr id="85" name="テキスト ボックス 84"/>
        <xdr:cNvSpPr txBox="1"/>
      </xdr:nvSpPr>
      <xdr:spPr>
        <a:xfrm>
          <a:off x="3562428" y="640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143437</xdr:rowOff>
    </xdr:from>
    <xdr:to>
      <xdr:col>15</xdr:col>
      <xdr:colOff>101600</xdr:colOff>
      <xdr:row>37</xdr:row>
      <xdr:rowOff>73587</xdr:rowOff>
    </xdr:to>
    <xdr:sp macro="" textlink="">
      <xdr:nvSpPr>
        <xdr:cNvPr id="86" name="楕円 85"/>
        <xdr:cNvSpPr/>
      </xdr:nvSpPr>
      <xdr:spPr>
        <a:xfrm>
          <a:off x="2857500" y="631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64714</xdr:rowOff>
    </xdr:from>
    <xdr:ext cx="469744" cy="259045"/>
    <xdr:sp macro="" textlink="">
      <xdr:nvSpPr>
        <xdr:cNvPr id="87" name="テキスト ボックス 86"/>
        <xdr:cNvSpPr txBox="1"/>
      </xdr:nvSpPr>
      <xdr:spPr>
        <a:xfrm>
          <a:off x="2673428" y="640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150622</xdr:rowOff>
    </xdr:from>
    <xdr:to>
      <xdr:col>10</xdr:col>
      <xdr:colOff>165100</xdr:colOff>
      <xdr:row>36</xdr:row>
      <xdr:rowOff>80772</xdr:rowOff>
    </xdr:to>
    <xdr:sp macro="" textlink="">
      <xdr:nvSpPr>
        <xdr:cNvPr id="88" name="楕円 87"/>
        <xdr:cNvSpPr/>
      </xdr:nvSpPr>
      <xdr:spPr>
        <a:xfrm>
          <a:off x="1968500" y="615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97299</xdr:rowOff>
    </xdr:from>
    <xdr:ext cx="469744" cy="259045"/>
    <xdr:sp macro="" textlink="">
      <xdr:nvSpPr>
        <xdr:cNvPr id="89" name="テキスト ボックス 88"/>
        <xdr:cNvSpPr txBox="1"/>
      </xdr:nvSpPr>
      <xdr:spPr>
        <a:xfrm>
          <a:off x="1784428" y="592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58202</xdr:rowOff>
    </xdr:from>
    <xdr:to>
      <xdr:col>6</xdr:col>
      <xdr:colOff>38100</xdr:colOff>
      <xdr:row>36</xdr:row>
      <xdr:rowOff>159802</xdr:rowOff>
    </xdr:to>
    <xdr:sp macro="" textlink="">
      <xdr:nvSpPr>
        <xdr:cNvPr id="90" name="楕円 89"/>
        <xdr:cNvSpPr/>
      </xdr:nvSpPr>
      <xdr:spPr>
        <a:xfrm>
          <a:off x="1079500" y="623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150929</xdr:rowOff>
    </xdr:from>
    <xdr:ext cx="469744" cy="259045"/>
    <xdr:sp macro="" textlink="">
      <xdr:nvSpPr>
        <xdr:cNvPr id="91" name="テキスト ボックス 90"/>
        <xdr:cNvSpPr txBox="1"/>
      </xdr:nvSpPr>
      <xdr:spPr>
        <a:xfrm>
          <a:off x="895428" y="632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51402</xdr:rowOff>
    </xdr:from>
    <xdr:to>
      <xdr:col>24</xdr:col>
      <xdr:colOff>62865</xdr:colOff>
      <xdr:row>58</xdr:row>
      <xdr:rowOff>159650</xdr:rowOff>
    </xdr:to>
    <xdr:cxnSp macro="">
      <xdr:nvCxnSpPr>
        <xdr:cNvPr id="117" name="直線コネクタ 116"/>
        <xdr:cNvCxnSpPr/>
      </xdr:nvCxnSpPr>
      <xdr:spPr>
        <a:xfrm flipV="1">
          <a:off x="4633595" y="8795352"/>
          <a:ext cx="1270" cy="1308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163477</xdr:rowOff>
    </xdr:from>
    <xdr:ext cx="534377" cy="259045"/>
    <xdr:sp macro="" textlink="">
      <xdr:nvSpPr>
        <xdr:cNvPr id="118" name="総務費最小値テキスト"/>
        <xdr:cNvSpPr txBox="1"/>
      </xdr:nvSpPr>
      <xdr:spPr>
        <a:xfrm>
          <a:off x="4686300" y="1010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159650</xdr:rowOff>
    </xdr:from>
    <xdr:to>
      <xdr:col>24</xdr:col>
      <xdr:colOff>152400</xdr:colOff>
      <xdr:row>58</xdr:row>
      <xdr:rowOff>159650</xdr:rowOff>
    </xdr:to>
    <xdr:cxnSp macro="">
      <xdr:nvCxnSpPr>
        <xdr:cNvPr id="119" name="直線コネクタ 118"/>
        <xdr:cNvCxnSpPr/>
      </xdr:nvCxnSpPr>
      <xdr:spPr>
        <a:xfrm>
          <a:off x="4546600" y="1010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169529</xdr:rowOff>
    </xdr:from>
    <xdr:ext cx="599010" cy="259045"/>
    <xdr:sp macro="" textlink="">
      <xdr:nvSpPr>
        <xdr:cNvPr id="120" name="総務費最大値テキスト"/>
        <xdr:cNvSpPr txBox="1"/>
      </xdr:nvSpPr>
      <xdr:spPr>
        <a:xfrm>
          <a:off x="4686300" y="857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434,538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51402</xdr:rowOff>
    </xdr:from>
    <xdr:to>
      <xdr:col>24</xdr:col>
      <xdr:colOff>152400</xdr:colOff>
      <xdr:row>51</xdr:row>
      <xdr:rowOff>51402</xdr:rowOff>
    </xdr:to>
    <xdr:cxnSp macro="">
      <xdr:nvCxnSpPr>
        <xdr:cNvPr id="121" name="直線コネクタ 120"/>
        <xdr:cNvCxnSpPr/>
      </xdr:nvCxnSpPr>
      <xdr:spPr>
        <a:xfrm>
          <a:off x="4546600" y="879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152097</xdr:rowOff>
    </xdr:from>
    <xdr:to>
      <xdr:col>24</xdr:col>
      <xdr:colOff>63500</xdr:colOff>
      <xdr:row>58</xdr:row>
      <xdr:rowOff>79457</xdr:rowOff>
    </xdr:to>
    <xdr:cxnSp macro="">
      <xdr:nvCxnSpPr>
        <xdr:cNvPr id="122" name="直線コネクタ 121"/>
        <xdr:cNvCxnSpPr/>
      </xdr:nvCxnSpPr>
      <xdr:spPr>
        <a:xfrm flipV="1">
          <a:off x="3797300" y="9924747"/>
          <a:ext cx="838200" cy="9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121342</xdr:rowOff>
    </xdr:from>
    <xdr:ext cx="534377" cy="259045"/>
    <xdr:sp macro="" textlink="">
      <xdr:nvSpPr>
        <xdr:cNvPr id="123" name="総務費平均値テキスト"/>
        <xdr:cNvSpPr txBox="1"/>
      </xdr:nvSpPr>
      <xdr:spPr>
        <a:xfrm>
          <a:off x="4686300" y="9893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142915</xdr:rowOff>
    </xdr:from>
    <xdr:to>
      <xdr:col>24</xdr:col>
      <xdr:colOff>114300</xdr:colOff>
      <xdr:row>58</xdr:row>
      <xdr:rowOff>73065</xdr:rowOff>
    </xdr:to>
    <xdr:sp macro="" textlink="">
      <xdr:nvSpPr>
        <xdr:cNvPr id="124" name="フローチャート: 判断 123"/>
        <xdr:cNvSpPr/>
      </xdr:nvSpPr>
      <xdr:spPr>
        <a:xfrm>
          <a:off x="45847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79457</xdr:rowOff>
    </xdr:from>
    <xdr:to>
      <xdr:col>19</xdr:col>
      <xdr:colOff>177800</xdr:colOff>
      <xdr:row>58</xdr:row>
      <xdr:rowOff>101514</xdr:rowOff>
    </xdr:to>
    <xdr:cxnSp macro="">
      <xdr:nvCxnSpPr>
        <xdr:cNvPr id="125" name="直線コネクタ 124"/>
        <xdr:cNvCxnSpPr/>
      </xdr:nvCxnSpPr>
      <xdr:spPr>
        <a:xfrm flipV="1">
          <a:off x="2908300" y="10023557"/>
          <a:ext cx="889000" cy="2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169635</xdr:rowOff>
    </xdr:from>
    <xdr:to>
      <xdr:col>20</xdr:col>
      <xdr:colOff>38100</xdr:colOff>
      <xdr:row>58</xdr:row>
      <xdr:rowOff>99785</xdr:rowOff>
    </xdr:to>
    <xdr:sp macro="" textlink="">
      <xdr:nvSpPr>
        <xdr:cNvPr id="126" name="フローチャート: 判断 125"/>
        <xdr:cNvSpPr/>
      </xdr:nvSpPr>
      <xdr:spPr>
        <a:xfrm>
          <a:off x="3746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116312</xdr:rowOff>
    </xdr:from>
    <xdr:ext cx="534377" cy="259045"/>
    <xdr:sp macro="" textlink="">
      <xdr:nvSpPr>
        <xdr:cNvPr id="127" name="テキスト ボックス 126"/>
        <xdr:cNvSpPr txBox="1"/>
      </xdr:nvSpPr>
      <xdr:spPr>
        <a:xfrm>
          <a:off x="3530111" y="971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90312</xdr:rowOff>
    </xdr:from>
    <xdr:to>
      <xdr:col>15</xdr:col>
      <xdr:colOff>50800</xdr:colOff>
      <xdr:row>58</xdr:row>
      <xdr:rowOff>101514</xdr:rowOff>
    </xdr:to>
    <xdr:cxnSp macro="">
      <xdr:nvCxnSpPr>
        <xdr:cNvPr id="128" name="直線コネクタ 127"/>
        <xdr:cNvCxnSpPr/>
      </xdr:nvCxnSpPr>
      <xdr:spPr>
        <a:xfrm>
          <a:off x="2019300" y="10034412"/>
          <a:ext cx="8890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10320</xdr:rowOff>
    </xdr:from>
    <xdr:to>
      <xdr:col>15</xdr:col>
      <xdr:colOff>101600</xdr:colOff>
      <xdr:row>58</xdr:row>
      <xdr:rowOff>111920</xdr:rowOff>
    </xdr:to>
    <xdr:sp macro="" textlink="">
      <xdr:nvSpPr>
        <xdr:cNvPr id="129" name="フローチャート: 判断 128"/>
        <xdr:cNvSpPr/>
      </xdr:nvSpPr>
      <xdr:spPr>
        <a:xfrm>
          <a:off x="2857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128447</xdr:rowOff>
    </xdr:from>
    <xdr:ext cx="534377" cy="259045"/>
    <xdr:sp macro="" textlink="">
      <xdr:nvSpPr>
        <xdr:cNvPr id="130" name="テキスト ボックス 129"/>
        <xdr:cNvSpPr txBox="1"/>
      </xdr:nvSpPr>
      <xdr:spPr>
        <a:xfrm>
          <a:off x="2641111" y="972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77397</xdr:rowOff>
    </xdr:from>
    <xdr:to>
      <xdr:col>10</xdr:col>
      <xdr:colOff>114300</xdr:colOff>
      <xdr:row>58</xdr:row>
      <xdr:rowOff>90312</xdr:rowOff>
    </xdr:to>
    <xdr:cxnSp macro="">
      <xdr:nvCxnSpPr>
        <xdr:cNvPr id="131" name="直線コネクタ 130"/>
        <xdr:cNvCxnSpPr/>
      </xdr:nvCxnSpPr>
      <xdr:spPr>
        <a:xfrm>
          <a:off x="1130300" y="10021497"/>
          <a:ext cx="889000" cy="1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4273</xdr:rowOff>
    </xdr:from>
    <xdr:to>
      <xdr:col>10</xdr:col>
      <xdr:colOff>165100</xdr:colOff>
      <xdr:row>58</xdr:row>
      <xdr:rowOff>105873</xdr:rowOff>
    </xdr:to>
    <xdr:sp macro="" textlink="">
      <xdr:nvSpPr>
        <xdr:cNvPr id="132" name="フローチャート: 判断 131"/>
        <xdr:cNvSpPr/>
      </xdr:nvSpPr>
      <xdr:spPr>
        <a:xfrm>
          <a:off x="1968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122400</xdr:rowOff>
    </xdr:from>
    <xdr:ext cx="534377" cy="259045"/>
    <xdr:sp macro="" textlink="">
      <xdr:nvSpPr>
        <xdr:cNvPr id="133" name="テキスト ボックス 132"/>
        <xdr:cNvSpPr txBox="1"/>
      </xdr:nvSpPr>
      <xdr:spPr>
        <a:xfrm>
          <a:off x="1752111" y="97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1115</xdr:rowOff>
    </xdr:from>
    <xdr:to>
      <xdr:col>6</xdr:col>
      <xdr:colOff>38100</xdr:colOff>
      <xdr:row>58</xdr:row>
      <xdr:rowOff>102715</xdr:rowOff>
    </xdr:to>
    <xdr:sp macro="" textlink="">
      <xdr:nvSpPr>
        <xdr:cNvPr id="134" name="フローチャート: 判断 133"/>
        <xdr:cNvSpPr/>
      </xdr:nvSpPr>
      <xdr:spPr>
        <a:xfrm>
          <a:off x="1079500" y="994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119242</xdr:rowOff>
    </xdr:from>
    <xdr:ext cx="534377" cy="259045"/>
    <xdr:sp macro="" textlink="">
      <xdr:nvSpPr>
        <xdr:cNvPr id="135" name="テキスト ボックス 134"/>
        <xdr:cNvSpPr txBox="1"/>
      </xdr:nvSpPr>
      <xdr:spPr>
        <a:xfrm>
          <a:off x="863111" y="972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101297</xdr:rowOff>
    </xdr:from>
    <xdr:to>
      <xdr:col>24</xdr:col>
      <xdr:colOff>114300</xdr:colOff>
      <xdr:row>58</xdr:row>
      <xdr:rowOff>31447</xdr:rowOff>
    </xdr:to>
    <xdr:sp macro="" textlink="">
      <xdr:nvSpPr>
        <xdr:cNvPr id="141" name="楕円 140"/>
        <xdr:cNvSpPr/>
      </xdr:nvSpPr>
      <xdr:spPr>
        <a:xfrm>
          <a:off x="4584700" y="987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124174</xdr:rowOff>
    </xdr:from>
    <xdr:ext cx="534377" cy="259045"/>
    <xdr:sp macro="" textlink="">
      <xdr:nvSpPr>
        <xdr:cNvPr id="142" name="総務費該当値テキスト"/>
        <xdr:cNvSpPr txBox="1"/>
      </xdr:nvSpPr>
      <xdr:spPr>
        <a:xfrm>
          <a:off x="4686300" y="972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28657</xdr:rowOff>
    </xdr:from>
    <xdr:to>
      <xdr:col>20</xdr:col>
      <xdr:colOff>38100</xdr:colOff>
      <xdr:row>58</xdr:row>
      <xdr:rowOff>130257</xdr:rowOff>
    </xdr:to>
    <xdr:sp macro="" textlink="">
      <xdr:nvSpPr>
        <xdr:cNvPr id="143" name="楕円 142"/>
        <xdr:cNvSpPr/>
      </xdr:nvSpPr>
      <xdr:spPr>
        <a:xfrm>
          <a:off x="3746500" y="997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121384</xdr:rowOff>
    </xdr:from>
    <xdr:ext cx="534377" cy="259045"/>
    <xdr:sp macro="" textlink="">
      <xdr:nvSpPr>
        <xdr:cNvPr id="144" name="テキスト ボックス 143"/>
        <xdr:cNvSpPr txBox="1"/>
      </xdr:nvSpPr>
      <xdr:spPr>
        <a:xfrm>
          <a:off x="3530111" y="1006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50714</xdr:rowOff>
    </xdr:from>
    <xdr:to>
      <xdr:col>15</xdr:col>
      <xdr:colOff>101600</xdr:colOff>
      <xdr:row>58</xdr:row>
      <xdr:rowOff>152314</xdr:rowOff>
    </xdr:to>
    <xdr:sp macro="" textlink="">
      <xdr:nvSpPr>
        <xdr:cNvPr id="145" name="楕円 144"/>
        <xdr:cNvSpPr/>
      </xdr:nvSpPr>
      <xdr:spPr>
        <a:xfrm>
          <a:off x="2857500" y="999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143441</xdr:rowOff>
    </xdr:from>
    <xdr:ext cx="534377" cy="259045"/>
    <xdr:sp macro="" textlink="">
      <xdr:nvSpPr>
        <xdr:cNvPr id="146" name="テキスト ボックス 145"/>
        <xdr:cNvSpPr txBox="1"/>
      </xdr:nvSpPr>
      <xdr:spPr>
        <a:xfrm>
          <a:off x="2641111" y="1008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39512</xdr:rowOff>
    </xdr:from>
    <xdr:to>
      <xdr:col>10</xdr:col>
      <xdr:colOff>165100</xdr:colOff>
      <xdr:row>58</xdr:row>
      <xdr:rowOff>141112</xdr:rowOff>
    </xdr:to>
    <xdr:sp macro="" textlink="">
      <xdr:nvSpPr>
        <xdr:cNvPr id="147" name="楕円 146"/>
        <xdr:cNvSpPr/>
      </xdr:nvSpPr>
      <xdr:spPr>
        <a:xfrm>
          <a:off x="1968500" y="998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132239</xdr:rowOff>
    </xdr:from>
    <xdr:ext cx="534377" cy="259045"/>
    <xdr:sp macro="" textlink="">
      <xdr:nvSpPr>
        <xdr:cNvPr id="148" name="テキスト ボックス 147"/>
        <xdr:cNvSpPr txBox="1"/>
      </xdr:nvSpPr>
      <xdr:spPr>
        <a:xfrm>
          <a:off x="1752111" y="1007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26597</xdr:rowOff>
    </xdr:from>
    <xdr:to>
      <xdr:col>6</xdr:col>
      <xdr:colOff>38100</xdr:colOff>
      <xdr:row>58</xdr:row>
      <xdr:rowOff>128197</xdr:rowOff>
    </xdr:to>
    <xdr:sp macro="" textlink="">
      <xdr:nvSpPr>
        <xdr:cNvPr id="149" name="楕円 148"/>
        <xdr:cNvSpPr/>
      </xdr:nvSpPr>
      <xdr:spPr>
        <a:xfrm>
          <a:off x="1079500" y="997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119324</xdr:rowOff>
    </xdr:from>
    <xdr:ext cx="534377" cy="259045"/>
    <xdr:sp macro="" textlink="">
      <xdr:nvSpPr>
        <xdr:cNvPr id="150" name="テキスト ボックス 149"/>
        <xdr:cNvSpPr txBox="1"/>
      </xdr:nvSpPr>
      <xdr:spPr>
        <a:xfrm>
          <a:off x="863111" y="1006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19620</xdr:rowOff>
    </xdr:from>
    <xdr:to>
      <xdr:col>24</xdr:col>
      <xdr:colOff>62865</xdr:colOff>
      <xdr:row>79</xdr:row>
      <xdr:rowOff>52620</xdr:rowOff>
    </xdr:to>
    <xdr:cxnSp macro="">
      <xdr:nvCxnSpPr>
        <xdr:cNvPr id="177" name="直線コネクタ 176"/>
        <xdr:cNvCxnSpPr/>
      </xdr:nvCxnSpPr>
      <xdr:spPr>
        <a:xfrm flipV="1">
          <a:off x="4633595" y="12192570"/>
          <a:ext cx="1270" cy="140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56447</xdr:rowOff>
    </xdr:from>
    <xdr:ext cx="599010" cy="259045"/>
    <xdr:sp macro="" textlink="">
      <xdr:nvSpPr>
        <xdr:cNvPr id="178" name="民生費最小値テキスト"/>
        <xdr:cNvSpPr txBox="1"/>
      </xdr:nvSpPr>
      <xdr:spPr>
        <a:xfrm>
          <a:off x="4686300" y="13600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52620</xdr:rowOff>
    </xdr:from>
    <xdr:to>
      <xdr:col>24</xdr:col>
      <xdr:colOff>152400</xdr:colOff>
      <xdr:row>79</xdr:row>
      <xdr:rowOff>52620</xdr:rowOff>
    </xdr:to>
    <xdr:cxnSp macro="">
      <xdr:nvCxnSpPr>
        <xdr:cNvPr id="179" name="直線コネクタ 178"/>
        <xdr:cNvCxnSpPr/>
      </xdr:nvCxnSpPr>
      <xdr:spPr>
        <a:xfrm>
          <a:off x="4546600" y="13597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137747</xdr:rowOff>
    </xdr:from>
    <xdr:ext cx="599010" cy="259045"/>
    <xdr:sp macro="" textlink="">
      <xdr:nvSpPr>
        <xdr:cNvPr id="180" name="民生費最大値テキスト"/>
        <xdr:cNvSpPr txBox="1"/>
      </xdr:nvSpPr>
      <xdr:spPr>
        <a:xfrm>
          <a:off x="4686300" y="11967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208,854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19620</xdr:rowOff>
    </xdr:from>
    <xdr:to>
      <xdr:col>24</xdr:col>
      <xdr:colOff>152400</xdr:colOff>
      <xdr:row>71</xdr:row>
      <xdr:rowOff>19620</xdr:rowOff>
    </xdr:to>
    <xdr:cxnSp macro="">
      <xdr:nvCxnSpPr>
        <xdr:cNvPr id="181" name="直線コネクタ 180"/>
        <xdr:cNvCxnSpPr/>
      </xdr:nvCxnSpPr>
      <xdr:spPr>
        <a:xfrm>
          <a:off x="4546600" y="1219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169630</xdr:rowOff>
    </xdr:from>
    <xdr:to>
      <xdr:col>24</xdr:col>
      <xdr:colOff>63500</xdr:colOff>
      <xdr:row>75</xdr:row>
      <xdr:rowOff>35687</xdr:rowOff>
    </xdr:to>
    <xdr:cxnSp macro="">
      <xdr:nvCxnSpPr>
        <xdr:cNvPr id="182" name="直線コネクタ 181"/>
        <xdr:cNvCxnSpPr/>
      </xdr:nvCxnSpPr>
      <xdr:spPr>
        <a:xfrm>
          <a:off x="3797300" y="12856930"/>
          <a:ext cx="838200" cy="3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26652</xdr:rowOff>
    </xdr:from>
    <xdr:ext cx="599010" cy="259045"/>
    <xdr:sp macro="" textlink="">
      <xdr:nvSpPr>
        <xdr:cNvPr id="183" name="民生費平均値テキスト"/>
        <xdr:cNvSpPr txBox="1"/>
      </xdr:nvSpPr>
      <xdr:spPr>
        <a:xfrm>
          <a:off x="4686300" y="130568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48225</xdr:rowOff>
    </xdr:from>
    <xdr:to>
      <xdr:col>24</xdr:col>
      <xdr:colOff>114300</xdr:colOff>
      <xdr:row>76</xdr:row>
      <xdr:rowOff>149825</xdr:rowOff>
    </xdr:to>
    <xdr:sp macro="" textlink="">
      <xdr:nvSpPr>
        <xdr:cNvPr id="184" name="フローチャート: 判断 183"/>
        <xdr:cNvSpPr/>
      </xdr:nvSpPr>
      <xdr:spPr>
        <a:xfrm>
          <a:off x="45847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71447</xdr:rowOff>
    </xdr:from>
    <xdr:to>
      <xdr:col>19</xdr:col>
      <xdr:colOff>177800</xdr:colOff>
      <xdr:row>74</xdr:row>
      <xdr:rowOff>169630</xdr:rowOff>
    </xdr:to>
    <xdr:cxnSp macro="">
      <xdr:nvCxnSpPr>
        <xdr:cNvPr id="185" name="直線コネクタ 184"/>
        <xdr:cNvCxnSpPr/>
      </xdr:nvCxnSpPr>
      <xdr:spPr>
        <a:xfrm>
          <a:off x="2908300" y="12758747"/>
          <a:ext cx="889000" cy="98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125329</xdr:rowOff>
    </xdr:from>
    <xdr:to>
      <xdr:col>20</xdr:col>
      <xdr:colOff>38100</xdr:colOff>
      <xdr:row>77</xdr:row>
      <xdr:rowOff>55479</xdr:rowOff>
    </xdr:to>
    <xdr:sp macro="" textlink="">
      <xdr:nvSpPr>
        <xdr:cNvPr id="186" name="フローチャート: 判断 185"/>
        <xdr:cNvSpPr/>
      </xdr:nvSpPr>
      <xdr:spPr>
        <a:xfrm>
          <a:off x="3746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46606</xdr:rowOff>
    </xdr:from>
    <xdr:ext cx="599010" cy="259045"/>
    <xdr:sp macro="" textlink="">
      <xdr:nvSpPr>
        <xdr:cNvPr id="187" name="テキスト ボックス 186"/>
        <xdr:cNvSpPr txBox="1"/>
      </xdr:nvSpPr>
      <xdr:spPr>
        <a:xfrm>
          <a:off x="3497795" y="13248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71447</xdr:rowOff>
    </xdr:from>
    <xdr:to>
      <xdr:col>15</xdr:col>
      <xdr:colOff>50800</xdr:colOff>
      <xdr:row>76</xdr:row>
      <xdr:rowOff>2801</xdr:rowOff>
    </xdr:to>
    <xdr:cxnSp macro="">
      <xdr:nvCxnSpPr>
        <xdr:cNvPr id="188" name="直線コネクタ 187"/>
        <xdr:cNvCxnSpPr/>
      </xdr:nvCxnSpPr>
      <xdr:spPr>
        <a:xfrm flipV="1">
          <a:off x="2019300" y="12758747"/>
          <a:ext cx="889000" cy="27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87790</xdr:rowOff>
    </xdr:from>
    <xdr:to>
      <xdr:col>15</xdr:col>
      <xdr:colOff>101600</xdr:colOff>
      <xdr:row>77</xdr:row>
      <xdr:rowOff>17940</xdr:rowOff>
    </xdr:to>
    <xdr:sp macro="" textlink="">
      <xdr:nvSpPr>
        <xdr:cNvPr id="189" name="フローチャート: 判断 188"/>
        <xdr:cNvSpPr/>
      </xdr:nvSpPr>
      <xdr:spPr>
        <a:xfrm>
          <a:off x="2857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9067</xdr:rowOff>
    </xdr:from>
    <xdr:ext cx="599010" cy="259045"/>
    <xdr:sp macro="" textlink="">
      <xdr:nvSpPr>
        <xdr:cNvPr id="190" name="テキスト ボックス 189"/>
        <xdr:cNvSpPr txBox="1"/>
      </xdr:nvSpPr>
      <xdr:spPr>
        <a:xfrm>
          <a:off x="2608795" y="13210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163719</xdr:rowOff>
    </xdr:from>
    <xdr:to>
      <xdr:col>10</xdr:col>
      <xdr:colOff>114300</xdr:colOff>
      <xdr:row>76</xdr:row>
      <xdr:rowOff>2801</xdr:rowOff>
    </xdr:to>
    <xdr:cxnSp macro="">
      <xdr:nvCxnSpPr>
        <xdr:cNvPr id="191" name="直線コネクタ 190"/>
        <xdr:cNvCxnSpPr/>
      </xdr:nvCxnSpPr>
      <xdr:spPr>
        <a:xfrm>
          <a:off x="1130300" y="12851019"/>
          <a:ext cx="889000" cy="18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91055</xdr:rowOff>
    </xdr:from>
    <xdr:to>
      <xdr:col>10</xdr:col>
      <xdr:colOff>165100</xdr:colOff>
      <xdr:row>77</xdr:row>
      <xdr:rowOff>21205</xdr:rowOff>
    </xdr:to>
    <xdr:sp macro="" textlink="">
      <xdr:nvSpPr>
        <xdr:cNvPr id="192" name="フローチャート: 判断 191"/>
        <xdr:cNvSpPr/>
      </xdr:nvSpPr>
      <xdr:spPr>
        <a:xfrm>
          <a:off x="1968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12332</xdr:rowOff>
    </xdr:from>
    <xdr:ext cx="599010" cy="259045"/>
    <xdr:sp macro="" textlink="">
      <xdr:nvSpPr>
        <xdr:cNvPr id="193" name="テキスト ボックス 192"/>
        <xdr:cNvSpPr txBox="1"/>
      </xdr:nvSpPr>
      <xdr:spPr>
        <a:xfrm>
          <a:off x="1719795" y="13213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155994</xdr:rowOff>
    </xdr:from>
    <xdr:to>
      <xdr:col>6</xdr:col>
      <xdr:colOff>38100</xdr:colOff>
      <xdr:row>77</xdr:row>
      <xdr:rowOff>86144</xdr:rowOff>
    </xdr:to>
    <xdr:sp macro="" textlink="">
      <xdr:nvSpPr>
        <xdr:cNvPr id="194" name="フローチャート: 判断 193"/>
        <xdr:cNvSpPr/>
      </xdr:nvSpPr>
      <xdr:spPr>
        <a:xfrm>
          <a:off x="1079500" y="1318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77271</xdr:rowOff>
    </xdr:from>
    <xdr:ext cx="599010" cy="259045"/>
    <xdr:sp macro="" textlink="">
      <xdr:nvSpPr>
        <xdr:cNvPr id="195" name="テキスト ボックス 194"/>
        <xdr:cNvSpPr txBox="1"/>
      </xdr:nvSpPr>
      <xdr:spPr>
        <a:xfrm>
          <a:off x="830795" y="1327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156337</xdr:rowOff>
    </xdr:from>
    <xdr:to>
      <xdr:col>24</xdr:col>
      <xdr:colOff>114300</xdr:colOff>
      <xdr:row>75</xdr:row>
      <xdr:rowOff>86487</xdr:rowOff>
    </xdr:to>
    <xdr:sp macro="" textlink="">
      <xdr:nvSpPr>
        <xdr:cNvPr id="201" name="楕円 200"/>
        <xdr:cNvSpPr/>
      </xdr:nvSpPr>
      <xdr:spPr>
        <a:xfrm>
          <a:off x="4584700" y="1284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7764</xdr:rowOff>
    </xdr:from>
    <xdr:ext cx="599010" cy="259045"/>
    <xdr:sp macro="" textlink="">
      <xdr:nvSpPr>
        <xdr:cNvPr id="202" name="民生費該当値テキスト"/>
        <xdr:cNvSpPr txBox="1"/>
      </xdr:nvSpPr>
      <xdr:spPr>
        <a:xfrm>
          <a:off x="4686300" y="1269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118830</xdr:rowOff>
    </xdr:from>
    <xdr:to>
      <xdr:col>20</xdr:col>
      <xdr:colOff>38100</xdr:colOff>
      <xdr:row>75</xdr:row>
      <xdr:rowOff>48980</xdr:rowOff>
    </xdr:to>
    <xdr:sp macro="" textlink="">
      <xdr:nvSpPr>
        <xdr:cNvPr id="203" name="楕円 202"/>
        <xdr:cNvSpPr/>
      </xdr:nvSpPr>
      <xdr:spPr>
        <a:xfrm>
          <a:off x="3746500" y="1280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65507</xdr:rowOff>
    </xdr:from>
    <xdr:ext cx="599010" cy="259045"/>
    <xdr:sp macro="" textlink="">
      <xdr:nvSpPr>
        <xdr:cNvPr id="204" name="テキスト ボックス 203"/>
        <xdr:cNvSpPr txBox="1"/>
      </xdr:nvSpPr>
      <xdr:spPr>
        <a:xfrm>
          <a:off x="3497795" y="12581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20647</xdr:rowOff>
    </xdr:from>
    <xdr:to>
      <xdr:col>15</xdr:col>
      <xdr:colOff>101600</xdr:colOff>
      <xdr:row>74</xdr:row>
      <xdr:rowOff>122247</xdr:rowOff>
    </xdr:to>
    <xdr:sp macro="" textlink="">
      <xdr:nvSpPr>
        <xdr:cNvPr id="205" name="楕円 204"/>
        <xdr:cNvSpPr/>
      </xdr:nvSpPr>
      <xdr:spPr>
        <a:xfrm>
          <a:off x="2857500" y="1270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138774</xdr:rowOff>
    </xdr:from>
    <xdr:ext cx="599010" cy="259045"/>
    <xdr:sp macro="" textlink="">
      <xdr:nvSpPr>
        <xdr:cNvPr id="206" name="テキスト ボックス 205"/>
        <xdr:cNvSpPr txBox="1"/>
      </xdr:nvSpPr>
      <xdr:spPr>
        <a:xfrm>
          <a:off x="2608795" y="1248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123451</xdr:rowOff>
    </xdr:from>
    <xdr:to>
      <xdr:col>10</xdr:col>
      <xdr:colOff>165100</xdr:colOff>
      <xdr:row>76</xdr:row>
      <xdr:rowOff>53601</xdr:rowOff>
    </xdr:to>
    <xdr:sp macro="" textlink="">
      <xdr:nvSpPr>
        <xdr:cNvPr id="207" name="楕円 206"/>
        <xdr:cNvSpPr/>
      </xdr:nvSpPr>
      <xdr:spPr>
        <a:xfrm>
          <a:off x="1968500" y="1298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70128</xdr:rowOff>
    </xdr:from>
    <xdr:ext cx="599010" cy="259045"/>
    <xdr:sp macro="" textlink="">
      <xdr:nvSpPr>
        <xdr:cNvPr id="208" name="テキスト ボックス 207"/>
        <xdr:cNvSpPr txBox="1"/>
      </xdr:nvSpPr>
      <xdr:spPr>
        <a:xfrm>
          <a:off x="1719795" y="12757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112919</xdr:rowOff>
    </xdr:from>
    <xdr:to>
      <xdr:col>6</xdr:col>
      <xdr:colOff>38100</xdr:colOff>
      <xdr:row>75</xdr:row>
      <xdr:rowOff>43069</xdr:rowOff>
    </xdr:to>
    <xdr:sp macro="" textlink="">
      <xdr:nvSpPr>
        <xdr:cNvPr id="209" name="楕円 208"/>
        <xdr:cNvSpPr/>
      </xdr:nvSpPr>
      <xdr:spPr>
        <a:xfrm>
          <a:off x="1079500" y="1280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59596</xdr:rowOff>
    </xdr:from>
    <xdr:ext cx="599010" cy="259045"/>
    <xdr:sp macro="" textlink="">
      <xdr:nvSpPr>
        <xdr:cNvPr id="210" name="テキスト ボックス 209"/>
        <xdr:cNvSpPr txBox="1"/>
      </xdr:nvSpPr>
      <xdr:spPr>
        <a:xfrm>
          <a:off x="830795" y="1257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2" name="テキスト ボックス 22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6" name="テキスト ボックス 22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8" name="テキスト ボックス 22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129192</xdr:rowOff>
    </xdr:from>
    <xdr:to>
      <xdr:col>24</xdr:col>
      <xdr:colOff>62865</xdr:colOff>
      <xdr:row>98</xdr:row>
      <xdr:rowOff>41334</xdr:rowOff>
    </xdr:to>
    <xdr:cxnSp macro="">
      <xdr:nvCxnSpPr>
        <xdr:cNvPr id="234" name="直線コネクタ 233"/>
        <xdr:cNvCxnSpPr/>
      </xdr:nvCxnSpPr>
      <xdr:spPr>
        <a:xfrm flipV="1">
          <a:off x="4633595" y="15559692"/>
          <a:ext cx="1270" cy="128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45161</xdr:rowOff>
    </xdr:from>
    <xdr:ext cx="534377" cy="259045"/>
    <xdr:sp macro="" textlink="">
      <xdr:nvSpPr>
        <xdr:cNvPr id="235" name="衛生費最小値テキスト"/>
        <xdr:cNvSpPr txBox="1"/>
      </xdr:nvSpPr>
      <xdr:spPr>
        <a:xfrm>
          <a:off x="4686300" y="168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41334</xdr:rowOff>
    </xdr:from>
    <xdr:to>
      <xdr:col>24</xdr:col>
      <xdr:colOff>152400</xdr:colOff>
      <xdr:row>98</xdr:row>
      <xdr:rowOff>41334</xdr:rowOff>
    </xdr:to>
    <xdr:cxnSp macro="">
      <xdr:nvCxnSpPr>
        <xdr:cNvPr id="236" name="直線コネクタ 235"/>
        <xdr:cNvCxnSpPr/>
      </xdr:nvCxnSpPr>
      <xdr:spPr>
        <a:xfrm>
          <a:off x="4546600" y="1684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75869</xdr:rowOff>
    </xdr:from>
    <xdr:ext cx="599010" cy="259045"/>
    <xdr:sp macro="" textlink="">
      <xdr:nvSpPr>
        <xdr:cNvPr id="237" name="衛生費最大値テキスト"/>
        <xdr:cNvSpPr txBox="1"/>
      </xdr:nvSpPr>
      <xdr:spPr>
        <a:xfrm>
          <a:off x="4686300" y="1533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191,379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129192</xdr:rowOff>
    </xdr:from>
    <xdr:to>
      <xdr:col>24</xdr:col>
      <xdr:colOff>152400</xdr:colOff>
      <xdr:row>90</xdr:row>
      <xdr:rowOff>129192</xdr:rowOff>
    </xdr:to>
    <xdr:cxnSp macro="">
      <xdr:nvCxnSpPr>
        <xdr:cNvPr id="238" name="直線コネクタ 237"/>
        <xdr:cNvCxnSpPr/>
      </xdr:nvCxnSpPr>
      <xdr:spPr>
        <a:xfrm>
          <a:off x="4546600" y="1555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12950</xdr:rowOff>
    </xdr:from>
    <xdr:to>
      <xdr:col>24</xdr:col>
      <xdr:colOff>63500</xdr:colOff>
      <xdr:row>98</xdr:row>
      <xdr:rowOff>41760</xdr:rowOff>
    </xdr:to>
    <xdr:cxnSp macro="">
      <xdr:nvCxnSpPr>
        <xdr:cNvPr id="239" name="直線コネクタ 238"/>
        <xdr:cNvCxnSpPr/>
      </xdr:nvCxnSpPr>
      <xdr:spPr>
        <a:xfrm flipV="1">
          <a:off x="3797300" y="16815050"/>
          <a:ext cx="838200" cy="2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168561</xdr:rowOff>
    </xdr:from>
    <xdr:ext cx="534377" cy="259045"/>
    <xdr:sp macro="" textlink="">
      <xdr:nvSpPr>
        <xdr:cNvPr id="240" name="衛生費平均値テキスト"/>
        <xdr:cNvSpPr txBox="1"/>
      </xdr:nvSpPr>
      <xdr:spPr>
        <a:xfrm>
          <a:off x="4686300" y="16456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145684</xdr:rowOff>
    </xdr:from>
    <xdr:to>
      <xdr:col>24</xdr:col>
      <xdr:colOff>114300</xdr:colOff>
      <xdr:row>97</xdr:row>
      <xdr:rowOff>75834</xdr:rowOff>
    </xdr:to>
    <xdr:sp macro="" textlink="">
      <xdr:nvSpPr>
        <xdr:cNvPr id="241" name="フローチャート: 判断 240"/>
        <xdr:cNvSpPr/>
      </xdr:nvSpPr>
      <xdr:spPr>
        <a:xfrm>
          <a:off x="4584700" y="1660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36122</xdr:rowOff>
    </xdr:from>
    <xdr:to>
      <xdr:col>19</xdr:col>
      <xdr:colOff>177800</xdr:colOff>
      <xdr:row>98</xdr:row>
      <xdr:rowOff>41760</xdr:rowOff>
    </xdr:to>
    <xdr:cxnSp macro="">
      <xdr:nvCxnSpPr>
        <xdr:cNvPr id="242" name="直線コネクタ 241"/>
        <xdr:cNvCxnSpPr/>
      </xdr:nvCxnSpPr>
      <xdr:spPr>
        <a:xfrm>
          <a:off x="2908300" y="16838222"/>
          <a:ext cx="889000" cy="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386</xdr:rowOff>
    </xdr:from>
    <xdr:to>
      <xdr:col>20</xdr:col>
      <xdr:colOff>38100</xdr:colOff>
      <xdr:row>97</xdr:row>
      <xdr:rowOff>101986</xdr:rowOff>
    </xdr:to>
    <xdr:sp macro="" textlink="">
      <xdr:nvSpPr>
        <xdr:cNvPr id="243" name="フローチャート: 判断 242"/>
        <xdr:cNvSpPr/>
      </xdr:nvSpPr>
      <xdr:spPr>
        <a:xfrm>
          <a:off x="3746500" y="1663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118513</xdr:rowOff>
    </xdr:from>
    <xdr:ext cx="534377" cy="259045"/>
    <xdr:sp macro="" textlink="">
      <xdr:nvSpPr>
        <xdr:cNvPr id="244" name="テキスト ボックス 243"/>
        <xdr:cNvSpPr txBox="1"/>
      </xdr:nvSpPr>
      <xdr:spPr>
        <a:xfrm>
          <a:off x="3530111" y="1640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33568</xdr:rowOff>
    </xdr:from>
    <xdr:to>
      <xdr:col>15</xdr:col>
      <xdr:colOff>50800</xdr:colOff>
      <xdr:row>98</xdr:row>
      <xdr:rowOff>36122</xdr:rowOff>
    </xdr:to>
    <xdr:cxnSp macro="">
      <xdr:nvCxnSpPr>
        <xdr:cNvPr id="245" name="直線コネクタ 244"/>
        <xdr:cNvCxnSpPr/>
      </xdr:nvCxnSpPr>
      <xdr:spPr>
        <a:xfrm>
          <a:off x="2019300" y="16835668"/>
          <a:ext cx="889000" cy="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30469</xdr:rowOff>
    </xdr:from>
    <xdr:to>
      <xdr:col>15</xdr:col>
      <xdr:colOff>101600</xdr:colOff>
      <xdr:row>97</xdr:row>
      <xdr:rowOff>132069</xdr:rowOff>
    </xdr:to>
    <xdr:sp macro="" textlink="">
      <xdr:nvSpPr>
        <xdr:cNvPr id="246" name="フローチャート: 判断 245"/>
        <xdr:cNvSpPr/>
      </xdr:nvSpPr>
      <xdr:spPr>
        <a:xfrm>
          <a:off x="2857500" y="166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148596</xdr:rowOff>
    </xdr:from>
    <xdr:ext cx="534377" cy="259045"/>
    <xdr:sp macro="" textlink="">
      <xdr:nvSpPr>
        <xdr:cNvPr id="247" name="テキスト ボックス 246"/>
        <xdr:cNvSpPr txBox="1"/>
      </xdr:nvSpPr>
      <xdr:spPr>
        <a:xfrm>
          <a:off x="2641111" y="164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9719</xdr:rowOff>
    </xdr:from>
    <xdr:to>
      <xdr:col>10</xdr:col>
      <xdr:colOff>114300</xdr:colOff>
      <xdr:row>98</xdr:row>
      <xdr:rowOff>33568</xdr:rowOff>
    </xdr:to>
    <xdr:cxnSp macro="">
      <xdr:nvCxnSpPr>
        <xdr:cNvPr id="248" name="直線コネクタ 247"/>
        <xdr:cNvCxnSpPr/>
      </xdr:nvCxnSpPr>
      <xdr:spPr>
        <a:xfrm>
          <a:off x="1130300" y="16811819"/>
          <a:ext cx="889000" cy="2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24305</xdr:rowOff>
    </xdr:from>
    <xdr:to>
      <xdr:col>10</xdr:col>
      <xdr:colOff>165100</xdr:colOff>
      <xdr:row>97</xdr:row>
      <xdr:rowOff>125905</xdr:rowOff>
    </xdr:to>
    <xdr:sp macro="" textlink="">
      <xdr:nvSpPr>
        <xdr:cNvPr id="249" name="フローチャート: 判断 248"/>
        <xdr:cNvSpPr/>
      </xdr:nvSpPr>
      <xdr:spPr>
        <a:xfrm>
          <a:off x="1968500" y="1665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142432</xdr:rowOff>
    </xdr:from>
    <xdr:ext cx="534377" cy="259045"/>
    <xdr:sp macro="" textlink="">
      <xdr:nvSpPr>
        <xdr:cNvPr id="250" name="テキスト ボックス 249"/>
        <xdr:cNvSpPr txBox="1"/>
      </xdr:nvSpPr>
      <xdr:spPr>
        <a:xfrm>
          <a:off x="1752111" y="1643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170145</xdr:rowOff>
    </xdr:from>
    <xdr:to>
      <xdr:col>6</xdr:col>
      <xdr:colOff>38100</xdr:colOff>
      <xdr:row>97</xdr:row>
      <xdr:rowOff>100295</xdr:rowOff>
    </xdr:to>
    <xdr:sp macro="" textlink="">
      <xdr:nvSpPr>
        <xdr:cNvPr id="251" name="フローチャート: 判断 250"/>
        <xdr:cNvSpPr/>
      </xdr:nvSpPr>
      <xdr:spPr>
        <a:xfrm>
          <a:off x="1079500" y="166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116822</xdr:rowOff>
    </xdr:from>
    <xdr:ext cx="534377" cy="259045"/>
    <xdr:sp macro="" textlink="">
      <xdr:nvSpPr>
        <xdr:cNvPr id="252" name="テキスト ボックス 251"/>
        <xdr:cNvSpPr txBox="1"/>
      </xdr:nvSpPr>
      <xdr:spPr>
        <a:xfrm>
          <a:off x="863111" y="1640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133600</xdr:rowOff>
    </xdr:from>
    <xdr:to>
      <xdr:col>24</xdr:col>
      <xdr:colOff>114300</xdr:colOff>
      <xdr:row>98</xdr:row>
      <xdr:rowOff>63750</xdr:rowOff>
    </xdr:to>
    <xdr:sp macro="" textlink="">
      <xdr:nvSpPr>
        <xdr:cNvPr id="258" name="楕円 257"/>
        <xdr:cNvSpPr/>
      </xdr:nvSpPr>
      <xdr:spPr>
        <a:xfrm>
          <a:off x="4584700" y="1676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48527</xdr:rowOff>
    </xdr:from>
    <xdr:ext cx="534377" cy="259045"/>
    <xdr:sp macro="" textlink="">
      <xdr:nvSpPr>
        <xdr:cNvPr id="259" name="衛生費該当値テキスト"/>
        <xdr:cNvSpPr txBox="1"/>
      </xdr:nvSpPr>
      <xdr:spPr>
        <a:xfrm>
          <a:off x="4686300" y="1667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162410</xdr:rowOff>
    </xdr:from>
    <xdr:to>
      <xdr:col>20</xdr:col>
      <xdr:colOff>38100</xdr:colOff>
      <xdr:row>98</xdr:row>
      <xdr:rowOff>92560</xdr:rowOff>
    </xdr:to>
    <xdr:sp macro="" textlink="">
      <xdr:nvSpPr>
        <xdr:cNvPr id="260" name="楕円 259"/>
        <xdr:cNvSpPr/>
      </xdr:nvSpPr>
      <xdr:spPr>
        <a:xfrm>
          <a:off x="3746500" y="1679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83687</xdr:rowOff>
    </xdr:from>
    <xdr:ext cx="534377" cy="259045"/>
    <xdr:sp macro="" textlink="">
      <xdr:nvSpPr>
        <xdr:cNvPr id="261" name="テキスト ボックス 260"/>
        <xdr:cNvSpPr txBox="1"/>
      </xdr:nvSpPr>
      <xdr:spPr>
        <a:xfrm>
          <a:off x="3530111" y="1688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156772</xdr:rowOff>
    </xdr:from>
    <xdr:to>
      <xdr:col>15</xdr:col>
      <xdr:colOff>101600</xdr:colOff>
      <xdr:row>98</xdr:row>
      <xdr:rowOff>86922</xdr:rowOff>
    </xdr:to>
    <xdr:sp macro="" textlink="">
      <xdr:nvSpPr>
        <xdr:cNvPr id="262" name="楕円 261"/>
        <xdr:cNvSpPr/>
      </xdr:nvSpPr>
      <xdr:spPr>
        <a:xfrm>
          <a:off x="2857500" y="1678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78049</xdr:rowOff>
    </xdr:from>
    <xdr:ext cx="534377" cy="259045"/>
    <xdr:sp macro="" textlink="">
      <xdr:nvSpPr>
        <xdr:cNvPr id="263" name="テキスト ボックス 262"/>
        <xdr:cNvSpPr txBox="1"/>
      </xdr:nvSpPr>
      <xdr:spPr>
        <a:xfrm>
          <a:off x="2641111" y="1688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154218</xdr:rowOff>
    </xdr:from>
    <xdr:to>
      <xdr:col>10</xdr:col>
      <xdr:colOff>165100</xdr:colOff>
      <xdr:row>98</xdr:row>
      <xdr:rowOff>84368</xdr:rowOff>
    </xdr:to>
    <xdr:sp macro="" textlink="">
      <xdr:nvSpPr>
        <xdr:cNvPr id="264" name="楕円 263"/>
        <xdr:cNvSpPr/>
      </xdr:nvSpPr>
      <xdr:spPr>
        <a:xfrm>
          <a:off x="1968500" y="1678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75495</xdr:rowOff>
    </xdr:from>
    <xdr:ext cx="534377" cy="259045"/>
    <xdr:sp macro="" textlink="">
      <xdr:nvSpPr>
        <xdr:cNvPr id="265" name="テキスト ボックス 264"/>
        <xdr:cNvSpPr txBox="1"/>
      </xdr:nvSpPr>
      <xdr:spPr>
        <a:xfrm>
          <a:off x="1752111" y="1687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130369</xdr:rowOff>
    </xdr:from>
    <xdr:to>
      <xdr:col>6</xdr:col>
      <xdr:colOff>38100</xdr:colOff>
      <xdr:row>98</xdr:row>
      <xdr:rowOff>60519</xdr:rowOff>
    </xdr:to>
    <xdr:sp macro="" textlink="">
      <xdr:nvSpPr>
        <xdr:cNvPr id="266" name="楕円 265"/>
        <xdr:cNvSpPr/>
      </xdr:nvSpPr>
      <xdr:spPr>
        <a:xfrm>
          <a:off x="1079500" y="1676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51646</xdr:rowOff>
    </xdr:from>
    <xdr:ext cx="534377" cy="259045"/>
    <xdr:sp macro="" textlink="">
      <xdr:nvSpPr>
        <xdr:cNvPr id="267" name="テキスト ボックス 266"/>
        <xdr:cNvSpPr txBox="1"/>
      </xdr:nvSpPr>
      <xdr:spPr>
        <a:xfrm>
          <a:off x="863111" y="1685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93" name="直線コネクタ 292"/>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6" name="労働費最大値テキスト"/>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7" name="直線コネクタ 296"/>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42382</xdr:rowOff>
    </xdr:from>
    <xdr:to>
      <xdr:col>55</xdr:col>
      <xdr:colOff>0</xdr:colOff>
      <xdr:row>39</xdr:row>
      <xdr:rowOff>46300</xdr:rowOff>
    </xdr:to>
    <xdr:cxnSp macro="">
      <xdr:nvCxnSpPr>
        <xdr:cNvPr id="298" name="直線コネクタ 297"/>
        <xdr:cNvCxnSpPr/>
      </xdr:nvCxnSpPr>
      <xdr:spPr>
        <a:xfrm>
          <a:off x="9639300" y="6728932"/>
          <a:ext cx="8382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78793</xdr:rowOff>
    </xdr:from>
    <xdr:ext cx="469744" cy="259045"/>
    <xdr:sp macro="" textlink="">
      <xdr:nvSpPr>
        <xdr:cNvPr id="299" name="労働費平均値テキスト"/>
        <xdr:cNvSpPr txBox="1"/>
      </xdr:nvSpPr>
      <xdr:spPr>
        <a:xfrm>
          <a:off x="10528300" y="6250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55916</xdr:rowOff>
    </xdr:from>
    <xdr:to>
      <xdr:col>55</xdr:col>
      <xdr:colOff>50800</xdr:colOff>
      <xdr:row>37</xdr:row>
      <xdr:rowOff>157516</xdr:rowOff>
    </xdr:to>
    <xdr:sp macro="" textlink="">
      <xdr:nvSpPr>
        <xdr:cNvPr id="300" name="フローチャート: 判断 299"/>
        <xdr:cNvSpPr/>
      </xdr:nvSpPr>
      <xdr:spPr>
        <a:xfrm>
          <a:off x="104267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42382</xdr:rowOff>
    </xdr:from>
    <xdr:to>
      <xdr:col>50</xdr:col>
      <xdr:colOff>114300</xdr:colOff>
      <xdr:row>39</xdr:row>
      <xdr:rowOff>54791</xdr:rowOff>
    </xdr:to>
    <xdr:cxnSp macro="">
      <xdr:nvCxnSpPr>
        <xdr:cNvPr id="301" name="直線コネクタ 300"/>
        <xdr:cNvCxnSpPr/>
      </xdr:nvCxnSpPr>
      <xdr:spPr>
        <a:xfrm flipV="1">
          <a:off x="8750300" y="6728932"/>
          <a:ext cx="889000" cy="1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38608</xdr:rowOff>
    </xdr:from>
    <xdr:to>
      <xdr:col>50</xdr:col>
      <xdr:colOff>165100</xdr:colOff>
      <xdr:row>37</xdr:row>
      <xdr:rowOff>140208</xdr:rowOff>
    </xdr:to>
    <xdr:sp macro="" textlink="">
      <xdr:nvSpPr>
        <xdr:cNvPr id="302" name="フローチャート: 判断 301"/>
        <xdr:cNvSpPr/>
      </xdr:nvSpPr>
      <xdr:spPr>
        <a:xfrm>
          <a:off x="9588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156735</xdr:rowOff>
    </xdr:from>
    <xdr:ext cx="469744" cy="259045"/>
    <xdr:sp macro="" textlink="">
      <xdr:nvSpPr>
        <xdr:cNvPr id="303" name="テキスト ボックス 302"/>
        <xdr:cNvSpPr txBox="1"/>
      </xdr:nvSpPr>
      <xdr:spPr>
        <a:xfrm>
          <a:off x="9404428" y="615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44668</xdr:rowOff>
    </xdr:from>
    <xdr:to>
      <xdr:col>45</xdr:col>
      <xdr:colOff>177800</xdr:colOff>
      <xdr:row>39</xdr:row>
      <xdr:rowOff>54791</xdr:rowOff>
    </xdr:to>
    <xdr:cxnSp macro="">
      <xdr:nvCxnSpPr>
        <xdr:cNvPr id="304" name="直線コネクタ 303"/>
        <xdr:cNvCxnSpPr/>
      </xdr:nvCxnSpPr>
      <xdr:spPr>
        <a:xfrm>
          <a:off x="7861300" y="6731218"/>
          <a:ext cx="889000" cy="1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170869</xdr:rowOff>
    </xdr:from>
    <xdr:to>
      <xdr:col>46</xdr:col>
      <xdr:colOff>38100</xdr:colOff>
      <xdr:row>37</xdr:row>
      <xdr:rowOff>101019</xdr:rowOff>
    </xdr:to>
    <xdr:sp macro="" textlink="">
      <xdr:nvSpPr>
        <xdr:cNvPr id="305" name="フローチャート: 判断 304"/>
        <xdr:cNvSpPr/>
      </xdr:nvSpPr>
      <xdr:spPr>
        <a:xfrm>
          <a:off x="8699500" y="634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117546</xdr:rowOff>
    </xdr:from>
    <xdr:ext cx="469744" cy="259045"/>
    <xdr:sp macro="" textlink="">
      <xdr:nvSpPr>
        <xdr:cNvPr id="306" name="テキスト ボックス 305"/>
        <xdr:cNvSpPr txBox="1"/>
      </xdr:nvSpPr>
      <xdr:spPr>
        <a:xfrm>
          <a:off x="8515428" y="611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44668</xdr:rowOff>
    </xdr:from>
    <xdr:to>
      <xdr:col>41</xdr:col>
      <xdr:colOff>50800</xdr:colOff>
      <xdr:row>39</xdr:row>
      <xdr:rowOff>55118</xdr:rowOff>
    </xdr:to>
    <xdr:cxnSp macro="">
      <xdr:nvCxnSpPr>
        <xdr:cNvPr id="307" name="直線コネクタ 306"/>
        <xdr:cNvCxnSpPr/>
      </xdr:nvCxnSpPr>
      <xdr:spPr>
        <a:xfrm flipV="1">
          <a:off x="6972300" y="6731218"/>
          <a:ext cx="8890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169563</xdr:rowOff>
    </xdr:from>
    <xdr:to>
      <xdr:col>41</xdr:col>
      <xdr:colOff>101600</xdr:colOff>
      <xdr:row>37</xdr:row>
      <xdr:rowOff>99713</xdr:rowOff>
    </xdr:to>
    <xdr:sp macro="" textlink="">
      <xdr:nvSpPr>
        <xdr:cNvPr id="308" name="フローチャート: 判断 307"/>
        <xdr:cNvSpPr/>
      </xdr:nvSpPr>
      <xdr:spPr>
        <a:xfrm>
          <a:off x="7810500" y="634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116240</xdr:rowOff>
    </xdr:from>
    <xdr:ext cx="469744" cy="259045"/>
    <xdr:sp macro="" textlink="">
      <xdr:nvSpPr>
        <xdr:cNvPr id="309" name="テキスト ボックス 308"/>
        <xdr:cNvSpPr txBox="1"/>
      </xdr:nvSpPr>
      <xdr:spPr>
        <a:xfrm>
          <a:off x="7626428" y="611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108494</xdr:rowOff>
    </xdr:from>
    <xdr:to>
      <xdr:col>36</xdr:col>
      <xdr:colOff>165100</xdr:colOff>
      <xdr:row>37</xdr:row>
      <xdr:rowOff>38644</xdr:rowOff>
    </xdr:to>
    <xdr:sp macro="" textlink="">
      <xdr:nvSpPr>
        <xdr:cNvPr id="310" name="フローチャート: 判断 309"/>
        <xdr:cNvSpPr/>
      </xdr:nvSpPr>
      <xdr:spPr>
        <a:xfrm>
          <a:off x="6921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55171</xdr:rowOff>
    </xdr:from>
    <xdr:ext cx="469744" cy="259045"/>
    <xdr:sp macro="" textlink="">
      <xdr:nvSpPr>
        <xdr:cNvPr id="311" name="テキスト ボックス 310"/>
        <xdr:cNvSpPr txBox="1"/>
      </xdr:nvSpPr>
      <xdr:spPr>
        <a:xfrm>
          <a:off x="6737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166950</xdr:rowOff>
    </xdr:from>
    <xdr:to>
      <xdr:col>55</xdr:col>
      <xdr:colOff>50800</xdr:colOff>
      <xdr:row>39</xdr:row>
      <xdr:rowOff>97100</xdr:rowOff>
    </xdr:to>
    <xdr:sp macro="" textlink="">
      <xdr:nvSpPr>
        <xdr:cNvPr id="317" name="楕円 316"/>
        <xdr:cNvSpPr/>
      </xdr:nvSpPr>
      <xdr:spPr>
        <a:xfrm>
          <a:off x="10426700" y="668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81877</xdr:rowOff>
    </xdr:from>
    <xdr:ext cx="378565" cy="259045"/>
    <xdr:sp macro="" textlink="">
      <xdr:nvSpPr>
        <xdr:cNvPr id="318" name="労働費該当値テキスト"/>
        <xdr:cNvSpPr txBox="1"/>
      </xdr:nvSpPr>
      <xdr:spPr>
        <a:xfrm>
          <a:off x="10528300" y="6596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163032</xdr:rowOff>
    </xdr:from>
    <xdr:to>
      <xdr:col>50</xdr:col>
      <xdr:colOff>165100</xdr:colOff>
      <xdr:row>39</xdr:row>
      <xdr:rowOff>93182</xdr:rowOff>
    </xdr:to>
    <xdr:sp macro="" textlink="">
      <xdr:nvSpPr>
        <xdr:cNvPr id="319" name="楕円 318"/>
        <xdr:cNvSpPr/>
      </xdr:nvSpPr>
      <xdr:spPr>
        <a:xfrm>
          <a:off x="9588500" y="667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84309</xdr:rowOff>
    </xdr:from>
    <xdr:ext cx="378565" cy="259045"/>
    <xdr:sp macro="" textlink="">
      <xdr:nvSpPr>
        <xdr:cNvPr id="320" name="テキスト ボックス 319"/>
        <xdr:cNvSpPr txBox="1"/>
      </xdr:nvSpPr>
      <xdr:spPr>
        <a:xfrm>
          <a:off x="9450017" y="6770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3991</xdr:rowOff>
    </xdr:from>
    <xdr:to>
      <xdr:col>46</xdr:col>
      <xdr:colOff>38100</xdr:colOff>
      <xdr:row>39</xdr:row>
      <xdr:rowOff>105591</xdr:rowOff>
    </xdr:to>
    <xdr:sp macro="" textlink="">
      <xdr:nvSpPr>
        <xdr:cNvPr id="321" name="楕円 320"/>
        <xdr:cNvSpPr/>
      </xdr:nvSpPr>
      <xdr:spPr>
        <a:xfrm>
          <a:off x="8699500" y="669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96718</xdr:rowOff>
    </xdr:from>
    <xdr:ext cx="378565" cy="259045"/>
    <xdr:sp macro="" textlink="">
      <xdr:nvSpPr>
        <xdr:cNvPr id="322" name="テキスト ボックス 321"/>
        <xdr:cNvSpPr txBox="1"/>
      </xdr:nvSpPr>
      <xdr:spPr>
        <a:xfrm>
          <a:off x="8561017" y="6783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165318</xdr:rowOff>
    </xdr:from>
    <xdr:to>
      <xdr:col>41</xdr:col>
      <xdr:colOff>101600</xdr:colOff>
      <xdr:row>39</xdr:row>
      <xdr:rowOff>95468</xdr:rowOff>
    </xdr:to>
    <xdr:sp macro="" textlink="">
      <xdr:nvSpPr>
        <xdr:cNvPr id="323" name="楕円 322"/>
        <xdr:cNvSpPr/>
      </xdr:nvSpPr>
      <xdr:spPr>
        <a:xfrm>
          <a:off x="7810500" y="668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86595</xdr:rowOff>
    </xdr:from>
    <xdr:ext cx="378565" cy="259045"/>
    <xdr:sp macro="" textlink="">
      <xdr:nvSpPr>
        <xdr:cNvPr id="324" name="テキスト ボックス 323"/>
        <xdr:cNvSpPr txBox="1"/>
      </xdr:nvSpPr>
      <xdr:spPr>
        <a:xfrm>
          <a:off x="7672017" y="6773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4318</xdr:rowOff>
    </xdr:from>
    <xdr:to>
      <xdr:col>36</xdr:col>
      <xdr:colOff>165100</xdr:colOff>
      <xdr:row>39</xdr:row>
      <xdr:rowOff>105918</xdr:rowOff>
    </xdr:to>
    <xdr:sp macro="" textlink="">
      <xdr:nvSpPr>
        <xdr:cNvPr id="325" name="楕円 324"/>
        <xdr:cNvSpPr/>
      </xdr:nvSpPr>
      <xdr:spPr>
        <a:xfrm>
          <a:off x="6921500" y="669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97045</xdr:rowOff>
    </xdr:from>
    <xdr:ext cx="378565" cy="259045"/>
    <xdr:sp macro="" textlink="">
      <xdr:nvSpPr>
        <xdr:cNvPr id="326" name="テキスト ボックス 325"/>
        <xdr:cNvSpPr txBox="1"/>
      </xdr:nvSpPr>
      <xdr:spPr>
        <a:xfrm>
          <a:off x="6783017" y="6783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90450</xdr:rowOff>
    </xdr:from>
    <xdr:to>
      <xdr:col>54</xdr:col>
      <xdr:colOff>189865</xdr:colOff>
      <xdr:row>59</xdr:row>
      <xdr:rowOff>30683</xdr:rowOff>
    </xdr:to>
    <xdr:cxnSp macro="">
      <xdr:nvCxnSpPr>
        <xdr:cNvPr id="350" name="直線コネクタ 349"/>
        <xdr:cNvCxnSpPr/>
      </xdr:nvCxnSpPr>
      <xdr:spPr>
        <a:xfrm flipV="1">
          <a:off x="10475595" y="8834400"/>
          <a:ext cx="1270" cy="1311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34510</xdr:rowOff>
    </xdr:from>
    <xdr:ext cx="469744" cy="259045"/>
    <xdr:sp macro="" textlink="">
      <xdr:nvSpPr>
        <xdr:cNvPr id="351" name="農林水産業費最小値テキスト"/>
        <xdr:cNvSpPr txBox="1"/>
      </xdr:nvSpPr>
      <xdr:spPr>
        <a:xfrm>
          <a:off x="10528300" y="1015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30683</xdr:rowOff>
    </xdr:from>
    <xdr:to>
      <xdr:col>55</xdr:col>
      <xdr:colOff>88900</xdr:colOff>
      <xdr:row>59</xdr:row>
      <xdr:rowOff>30683</xdr:rowOff>
    </xdr:to>
    <xdr:cxnSp macro="">
      <xdr:nvCxnSpPr>
        <xdr:cNvPr id="352" name="直線コネクタ 351"/>
        <xdr:cNvCxnSpPr/>
      </xdr:nvCxnSpPr>
      <xdr:spPr>
        <a:xfrm>
          <a:off x="10388600" y="10146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37127</xdr:rowOff>
    </xdr:from>
    <xdr:ext cx="599010" cy="259045"/>
    <xdr:sp macro="" textlink="">
      <xdr:nvSpPr>
        <xdr:cNvPr id="353" name="農林水産業費最大値テキスト"/>
        <xdr:cNvSpPr txBox="1"/>
      </xdr:nvSpPr>
      <xdr:spPr>
        <a:xfrm>
          <a:off x="10528300" y="8609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90450</xdr:rowOff>
    </xdr:from>
    <xdr:to>
      <xdr:col>55</xdr:col>
      <xdr:colOff>88900</xdr:colOff>
      <xdr:row>51</xdr:row>
      <xdr:rowOff>90450</xdr:rowOff>
    </xdr:to>
    <xdr:cxnSp macro="">
      <xdr:nvCxnSpPr>
        <xdr:cNvPr id="354" name="直線コネクタ 353"/>
        <xdr:cNvCxnSpPr/>
      </xdr:nvCxnSpPr>
      <xdr:spPr>
        <a:xfrm>
          <a:off x="10388600" y="88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119075</xdr:rowOff>
    </xdr:from>
    <xdr:to>
      <xdr:col>55</xdr:col>
      <xdr:colOff>0</xdr:colOff>
      <xdr:row>57</xdr:row>
      <xdr:rowOff>123101</xdr:rowOff>
    </xdr:to>
    <xdr:cxnSp macro="">
      <xdr:nvCxnSpPr>
        <xdr:cNvPr id="355" name="直線コネクタ 354"/>
        <xdr:cNvCxnSpPr/>
      </xdr:nvCxnSpPr>
      <xdr:spPr>
        <a:xfrm flipV="1">
          <a:off x="9639300" y="9891725"/>
          <a:ext cx="838200" cy="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84955</xdr:rowOff>
    </xdr:from>
    <xdr:ext cx="534377" cy="259045"/>
    <xdr:sp macro="" textlink="">
      <xdr:nvSpPr>
        <xdr:cNvPr id="356" name="農林水産業費平均値テキスト"/>
        <xdr:cNvSpPr txBox="1"/>
      </xdr:nvSpPr>
      <xdr:spPr>
        <a:xfrm>
          <a:off x="10528300" y="9686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62078</xdr:rowOff>
    </xdr:from>
    <xdr:to>
      <xdr:col>55</xdr:col>
      <xdr:colOff>50800</xdr:colOff>
      <xdr:row>57</xdr:row>
      <xdr:rowOff>163678</xdr:rowOff>
    </xdr:to>
    <xdr:sp macro="" textlink="">
      <xdr:nvSpPr>
        <xdr:cNvPr id="357" name="フローチャート: 判断 356"/>
        <xdr:cNvSpPr/>
      </xdr:nvSpPr>
      <xdr:spPr>
        <a:xfrm>
          <a:off x="10426700" y="983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91808</xdr:rowOff>
    </xdr:from>
    <xdr:to>
      <xdr:col>50</xdr:col>
      <xdr:colOff>114300</xdr:colOff>
      <xdr:row>57</xdr:row>
      <xdr:rowOff>123101</xdr:rowOff>
    </xdr:to>
    <xdr:cxnSp macro="">
      <xdr:nvCxnSpPr>
        <xdr:cNvPr id="358" name="直線コネクタ 357"/>
        <xdr:cNvCxnSpPr/>
      </xdr:nvCxnSpPr>
      <xdr:spPr>
        <a:xfrm>
          <a:off x="8750300" y="9864458"/>
          <a:ext cx="889000" cy="3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85039</xdr:rowOff>
    </xdr:from>
    <xdr:to>
      <xdr:col>50</xdr:col>
      <xdr:colOff>165100</xdr:colOff>
      <xdr:row>58</xdr:row>
      <xdr:rowOff>15189</xdr:rowOff>
    </xdr:to>
    <xdr:sp macro="" textlink="">
      <xdr:nvSpPr>
        <xdr:cNvPr id="359" name="フローチャート: 判断 358"/>
        <xdr:cNvSpPr/>
      </xdr:nvSpPr>
      <xdr:spPr>
        <a:xfrm>
          <a:off x="9588500" y="985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6316</xdr:rowOff>
    </xdr:from>
    <xdr:ext cx="534377" cy="259045"/>
    <xdr:sp macro="" textlink="">
      <xdr:nvSpPr>
        <xdr:cNvPr id="360" name="テキスト ボックス 359"/>
        <xdr:cNvSpPr txBox="1"/>
      </xdr:nvSpPr>
      <xdr:spPr>
        <a:xfrm>
          <a:off x="9372111" y="995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91808</xdr:rowOff>
    </xdr:from>
    <xdr:to>
      <xdr:col>45</xdr:col>
      <xdr:colOff>177800</xdr:colOff>
      <xdr:row>57</xdr:row>
      <xdr:rowOff>134226</xdr:rowOff>
    </xdr:to>
    <xdr:cxnSp macro="">
      <xdr:nvCxnSpPr>
        <xdr:cNvPr id="361" name="直線コネクタ 360"/>
        <xdr:cNvCxnSpPr/>
      </xdr:nvCxnSpPr>
      <xdr:spPr>
        <a:xfrm flipV="1">
          <a:off x="7861300" y="9864458"/>
          <a:ext cx="889000" cy="4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81445</xdr:rowOff>
    </xdr:from>
    <xdr:to>
      <xdr:col>46</xdr:col>
      <xdr:colOff>38100</xdr:colOff>
      <xdr:row>58</xdr:row>
      <xdr:rowOff>11595</xdr:rowOff>
    </xdr:to>
    <xdr:sp macro="" textlink="">
      <xdr:nvSpPr>
        <xdr:cNvPr id="362" name="フローチャート: 判断 361"/>
        <xdr:cNvSpPr/>
      </xdr:nvSpPr>
      <xdr:spPr>
        <a:xfrm>
          <a:off x="8699500" y="98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2722</xdr:rowOff>
    </xdr:from>
    <xdr:ext cx="534377" cy="259045"/>
    <xdr:sp macro="" textlink="">
      <xdr:nvSpPr>
        <xdr:cNvPr id="363" name="テキスト ボックス 362"/>
        <xdr:cNvSpPr txBox="1"/>
      </xdr:nvSpPr>
      <xdr:spPr>
        <a:xfrm>
          <a:off x="8483111" y="994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131623</xdr:rowOff>
    </xdr:from>
    <xdr:to>
      <xdr:col>41</xdr:col>
      <xdr:colOff>50800</xdr:colOff>
      <xdr:row>57</xdr:row>
      <xdr:rowOff>134226</xdr:rowOff>
    </xdr:to>
    <xdr:cxnSp macro="">
      <xdr:nvCxnSpPr>
        <xdr:cNvPr id="364" name="直線コネクタ 363"/>
        <xdr:cNvCxnSpPr/>
      </xdr:nvCxnSpPr>
      <xdr:spPr>
        <a:xfrm>
          <a:off x="6972300" y="9904273"/>
          <a:ext cx="889000" cy="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85319</xdr:rowOff>
    </xdr:from>
    <xdr:to>
      <xdr:col>41</xdr:col>
      <xdr:colOff>101600</xdr:colOff>
      <xdr:row>58</xdr:row>
      <xdr:rowOff>15469</xdr:rowOff>
    </xdr:to>
    <xdr:sp macro="" textlink="">
      <xdr:nvSpPr>
        <xdr:cNvPr id="365" name="フローチャート: 判断 364"/>
        <xdr:cNvSpPr/>
      </xdr:nvSpPr>
      <xdr:spPr>
        <a:xfrm>
          <a:off x="78105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6596</xdr:rowOff>
    </xdr:from>
    <xdr:ext cx="534377" cy="259045"/>
    <xdr:sp macro="" textlink="">
      <xdr:nvSpPr>
        <xdr:cNvPr id="366" name="テキスト ボックス 365"/>
        <xdr:cNvSpPr txBox="1"/>
      </xdr:nvSpPr>
      <xdr:spPr>
        <a:xfrm>
          <a:off x="7594111" y="995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74905</xdr:rowOff>
    </xdr:from>
    <xdr:to>
      <xdr:col>36</xdr:col>
      <xdr:colOff>165100</xdr:colOff>
      <xdr:row>58</xdr:row>
      <xdr:rowOff>5055</xdr:rowOff>
    </xdr:to>
    <xdr:sp macro="" textlink="">
      <xdr:nvSpPr>
        <xdr:cNvPr id="367" name="フローチャート: 判断 366"/>
        <xdr:cNvSpPr/>
      </xdr:nvSpPr>
      <xdr:spPr>
        <a:xfrm>
          <a:off x="6921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21582</xdr:rowOff>
    </xdr:from>
    <xdr:ext cx="534377" cy="259045"/>
    <xdr:sp macro="" textlink="">
      <xdr:nvSpPr>
        <xdr:cNvPr id="368" name="テキスト ボックス 367"/>
        <xdr:cNvSpPr txBox="1"/>
      </xdr:nvSpPr>
      <xdr:spPr>
        <a:xfrm>
          <a:off x="6705111" y="96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68275</xdr:rowOff>
    </xdr:from>
    <xdr:to>
      <xdr:col>55</xdr:col>
      <xdr:colOff>50800</xdr:colOff>
      <xdr:row>57</xdr:row>
      <xdr:rowOff>169875</xdr:rowOff>
    </xdr:to>
    <xdr:sp macro="" textlink="">
      <xdr:nvSpPr>
        <xdr:cNvPr id="374" name="楕円 373"/>
        <xdr:cNvSpPr/>
      </xdr:nvSpPr>
      <xdr:spPr>
        <a:xfrm>
          <a:off x="10426700" y="984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46702</xdr:rowOff>
    </xdr:from>
    <xdr:ext cx="534377" cy="259045"/>
    <xdr:sp macro="" textlink="">
      <xdr:nvSpPr>
        <xdr:cNvPr id="375" name="農林水産業費該当値テキスト"/>
        <xdr:cNvSpPr txBox="1"/>
      </xdr:nvSpPr>
      <xdr:spPr>
        <a:xfrm>
          <a:off x="10528300" y="981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72301</xdr:rowOff>
    </xdr:from>
    <xdr:to>
      <xdr:col>50</xdr:col>
      <xdr:colOff>165100</xdr:colOff>
      <xdr:row>58</xdr:row>
      <xdr:rowOff>2451</xdr:rowOff>
    </xdr:to>
    <xdr:sp macro="" textlink="">
      <xdr:nvSpPr>
        <xdr:cNvPr id="376" name="楕円 375"/>
        <xdr:cNvSpPr/>
      </xdr:nvSpPr>
      <xdr:spPr>
        <a:xfrm>
          <a:off x="9588500" y="984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18978</xdr:rowOff>
    </xdr:from>
    <xdr:ext cx="534377" cy="259045"/>
    <xdr:sp macro="" textlink="">
      <xdr:nvSpPr>
        <xdr:cNvPr id="377" name="テキスト ボックス 376"/>
        <xdr:cNvSpPr txBox="1"/>
      </xdr:nvSpPr>
      <xdr:spPr>
        <a:xfrm>
          <a:off x="9372111" y="962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41008</xdr:rowOff>
    </xdr:from>
    <xdr:to>
      <xdr:col>46</xdr:col>
      <xdr:colOff>38100</xdr:colOff>
      <xdr:row>57</xdr:row>
      <xdr:rowOff>142608</xdr:rowOff>
    </xdr:to>
    <xdr:sp macro="" textlink="">
      <xdr:nvSpPr>
        <xdr:cNvPr id="378" name="楕円 377"/>
        <xdr:cNvSpPr/>
      </xdr:nvSpPr>
      <xdr:spPr>
        <a:xfrm>
          <a:off x="8699500" y="981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159135</xdr:rowOff>
    </xdr:from>
    <xdr:ext cx="534377" cy="259045"/>
    <xdr:sp macro="" textlink="">
      <xdr:nvSpPr>
        <xdr:cNvPr id="379" name="テキスト ボックス 378"/>
        <xdr:cNvSpPr txBox="1"/>
      </xdr:nvSpPr>
      <xdr:spPr>
        <a:xfrm>
          <a:off x="8483111" y="958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83426</xdr:rowOff>
    </xdr:from>
    <xdr:to>
      <xdr:col>41</xdr:col>
      <xdr:colOff>101600</xdr:colOff>
      <xdr:row>58</xdr:row>
      <xdr:rowOff>13576</xdr:rowOff>
    </xdr:to>
    <xdr:sp macro="" textlink="">
      <xdr:nvSpPr>
        <xdr:cNvPr id="380" name="楕円 379"/>
        <xdr:cNvSpPr/>
      </xdr:nvSpPr>
      <xdr:spPr>
        <a:xfrm>
          <a:off x="7810500" y="985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30103</xdr:rowOff>
    </xdr:from>
    <xdr:ext cx="534377" cy="259045"/>
    <xdr:sp macro="" textlink="">
      <xdr:nvSpPr>
        <xdr:cNvPr id="381" name="テキスト ボックス 380"/>
        <xdr:cNvSpPr txBox="1"/>
      </xdr:nvSpPr>
      <xdr:spPr>
        <a:xfrm>
          <a:off x="7594111" y="963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80823</xdr:rowOff>
    </xdr:from>
    <xdr:to>
      <xdr:col>36</xdr:col>
      <xdr:colOff>165100</xdr:colOff>
      <xdr:row>58</xdr:row>
      <xdr:rowOff>10973</xdr:rowOff>
    </xdr:to>
    <xdr:sp macro="" textlink="">
      <xdr:nvSpPr>
        <xdr:cNvPr id="382" name="楕円 381"/>
        <xdr:cNvSpPr/>
      </xdr:nvSpPr>
      <xdr:spPr>
        <a:xfrm>
          <a:off x="6921500" y="985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2100</xdr:rowOff>
    </xdr:from>
    <xdr:ext cx="534377" cy="259045"/>
    <xdr:sp macro="" textlink="">
      <xdr:nvSpPr>
        <xdr:cNvPr id="383" name="テキスト ボックス 382"/>
        <xdr:cNvSpPr txBox="1"/>
      </xdr:nvSpPr>
      <xdr:spPr>
        <a:xfrm>
          <a:off x="6705111" y="994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3" name="テキスト ボックス 40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5" name="テキスト ボックス 40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62140</xdr:rowOff>
    </xdr:from>
    <xdr:to>
      <xdr:col>54</xdr:col>
      <xdr:colOff>189865</xdr:colOff>
      <xdr:row>79</xdr:row>
      <xdr:rowOff>49011</xdr:rowOff>
    </xdr:to>
    <xdr:cxnSp macro="">
      <xdr:nvCxnSpPr>
        <xdr:cNvPr id="409" name="直線コネクタ 408"/>
        <xdr:cNvCxnSpPr/>
      </xdr:nvCxnSpPr>
      <xdr:spPr>
        <a:xfrm flipV="1">
          <a:off x="10475595" y="12063640"/>
          <a:ext cx="1270" cy="1529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52838</xdr:rowOff>
    </xdr:from>
    <xdr:ext cx="469744" cy="259045"/>
    <xdr:sp macro="" textlink="">
      <xdr:nvSpPr>
        <xdr:cNvPr id="410" name="商工費最小値テキスト"/>
        <xdr:cNvSpPr txBox="1"/>
      </xdr:nvSpPr>
      <xdr:spPr>
        <a:xfrm>
          <a:off x="10528300" y="1359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49011</xdr:rowOff>
    </xdr:from>
    <xdr:to>
      <xdr:col>55</xdr:col>
      <xdr:colOff>88900</xdr:colOff>
      <xdr:row>79</xdr:row>
      <xdr:rowOff>49011</xdr:rowOff>
    </xdr:to>
    <xdr:cxnSp macro="">
      <xdr:nvCxnSpPr>
        <xdr:cNvPr id="411" name="直線コネクタ 410"/>
        <xdr:cNvCxnSpPr/>
      </xdr:nvCxnSpPr>
      <xdr:spPr>
        <a:xfrm>
          <a:off x="10388600" y="1359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8817</xdr:rowOff>
    </xdr:from>
    <xdr:ext cx="534377" cy="259045"/>
    <xdr:sp macro="" textlink="">
      <xdr:nvSpPr>
        <xdr:cNvPr id="412" name="商工費最大値テキスト"/>
        <xdr:cNvSpPr txBox="1"/>
      </xdr:nvSpPr>
      <xdr:spPr>
        <a:xfrm>
          <a:off x="10528300" y="1183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48,375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62140</xdr:rowOff>
    </xdr:from>
    <xdr:to>
      <xdr:col>55</xdr:col>
      <xdr:colOff>88900</xdr:colOff>
      <xdr:row>70</xdr:row>
      <xdr:rowOff>62140</xdr:rowOff>
    </xdr:to>
    <xdr:cxnSp macro="">
      <xdr:nvCxnSpPr>
        <xdr:cNvPr id="413" name="直線コネクタ 412"/>
        <xdr:cNvCxnSpPr/>
      </xdr:nvCxnSpPr>
      <xdr:spPr>
        <a:xfrm>
          <a:off x="10388600" y="1206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138198</xdr:rowOff>
    </xdr:from>
    <xdr:to>
      <xdr:col>55</xdr:col>
      <xdr:colOff>0</xdr:colOff>
      <xdr:row>78</xdr:row>
      <xdr:rowOff>93261</xdr:rowOff>
    </xdr:to>
    <xdr:cxnSp macro="">
      <xdr:nvCxnSpPr>
        <xdr:cNvPr id="414" name="直線コネクタ 413"/>
        <xdr:cNvCxnSpPr/>
      </xdr:nvCxnSpPr>
      <xdr:spPr>
        <a:xfrm flipV="1">
          <a:off x="9639300" y="13339848"/>
          <a:ext cx="838200" cy="12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97538</xdr:rowOff>
    </xdr:from>
    <xdr:ext cx="534377" cy="259045"/>
    <xdr:sp macro="" textlink="">
      <xdr:nvSpPr>
        <xdr:cNvPr id="415" name="商工費平均値テキスト"/>
        <xdr:cNvSpPr txBox="1"/>
      </xdr:nvSpPr>
      <xdr:spPr>
        <a:xfrm>
          <a:off x="10528300" y="12956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74662</xdr:rowOff>
    </xdr:from>
    <xdr:to>
      <xdr:col>55</xdr:col>
      <xdr:colOff>50800</xdr:colOff>
      <xdr:row>77</xdr:row>
      <xdr:rowOff>4812</xdr:rowOff>
    </xdr:to>
    <xdr:sp macro="" textlink="">
      <xdr:nvSpPr>
        <xdr:cNvPr id="416" name="フローチャート: 判断 415"/>
        <xdr:cNvSpPr/>
      </xdr:nvSpPr>
      <xdr:spPr>
        <a:xfrm>
          <a:off x="10426700" y="1310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148386</xdr:rowOff>
    </xdr:from>
    <xdr:to>
      <xdr:col>50</xdr:col>
      <xdr:colOff>114300</xdr:colOff>
      <xdr:row>78</xdr:row>
      <xdr:rowOff>93261</xdr:rowOff>
    </xdr:to>
    <xdr:cxnSp macro="">
      <xdr:nvCxnSpPr>
        <xdr:cNvPr id="417" name="直線コネクタ 416"/>
        <xdr:cNvCxnSpPr/>
      </xdr:nvCxnSpPr>
      <xdr:spPr>
        <a:xfrm>
          <a:off x="8750300" y="13350036"/>
          <a:ext cx="889000" cy="11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105849</xdr:rowOff>
    </xdr:from>
    <xdr:to>
      <xdr:col>50</xdr:col>
      <xdr:colOff>165100</xdr:colOff>
      <xdr:row>77</xdr:row>
      <xdr:rowOff>35999</xdr:rowOff>
    </xdr:to>
    <xdr:sp macro="" textlink="">
      <xdr:nvSpPr>
        <xdr:cNvPr id="418" name="フローチャート: 判断 417"/>
        <xdr:cNvSpPr/>
      </xdr:nvSpPr>
      <xdr:spPr>
        <a:xfrm>
          <a:off x="9588500" y="1313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52526</xdr:rowOff>
    </xdr:from>
    <xdr:ext cx="534377" cy="259045"/>
    <xdr:sp macro="" textlink="">
      <xdr:nvSpPr>
        <xdr:cNvPr id="419" name="テキスト ボックス 418"/>
        <xdr:cNvSpPr txBox="1"/>
      </xdr:nvSpPr>
      <xdr:spPr>
        <a:xfrm>
          <a:off x="9372111" y="1291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148386</xdr:rowOff>
    </xdr:from>
    <xdr:to>
      <xdr:col>45</xdr:col>
      <xdr:colOff>177800</xdr:colOff>
      <xdr:row>78</xdr:row>
      <xdr:rowOff>40063</xdr:rowOff>
    </xdr:to>
    <xdr:cxnSp macro="">
      <xdr:nvCxnSpPr>
        <xdr:cNvPr id="420" name="直線コネクタ 419"/>
        <xdr:cNvCxnSpPr/>
      </xdr:nvCxnSpPr>
      <xdr:spPr>
        <a:xfrm flipV="1">
          <a:off x="7861300" y="13350036"/>
          <a:ext cx="889000" cy="6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50887</xdr:rowOff>
    </xdr:from>
    <xdr:to>
      <xdr:col>46</xdr:col>
      <xdr:colOff>38100</xdr:colOff>
      <xdr:row>76</xdr:row>
      <xdr:rowOff>152487</xdr:rowOff>
    </xdr:to>
    <xdr:sp macro="" textlink="">
      <xdr:nvSpPr>
        <xdr:cNvPr id="421" name="フローチャート: 判断 420"/>
        <xdr:cNvSpPr/>
      </xdr:nvSpPr>
      <xdr:spPr>
        <a:xfrm>
          <a:off x="8699500" y="1308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169014</xdr:rowOff>
    </xdr:from>
    <xdr:ext cx="534377" cy="259045"/>
    <xdr:sp macro="" textlink="">
      <xdr:nvSpPr>
        <xdr:cNvPr id="422" name="テキスト ボックス 421"/>
        <xdr:cNvSpPr txBox="1"/>
      </xdr:nvSpPr>
      <xdr:spPr>
        <a:xfrm>
          <a:off x="8483111" y="1285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148746</xdr:rowOff>
    </xdr:from>
    <xdr:to>
      <xdr:col>41</xdr:col>
      <xdr:colOff>50800</xdr:colOff>
      <xdr:row>78</xdr:row>
      <xdr:rowOff>40063</xdr:rowOff>
    </xdr:to>
    <xdr:cxnSp macro="">
      <xdr:nvCxnSpPr>
        <xdr:cNvPr id="423" name="直線コネクタ 422"/>
        <xdr:cNvCxnSpPr/>
      </xdr:nvCxnSpPr>
      <xdr:spPr>
        <a:xfrm>
          <a:off x="6972300" y="13350396"/>
          <a:ext cx="889000" cy="6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68456</xdr:rowOff>
    </xdr:from>
    <xdr:to>
      <xdr:col>41</xdr:col>
      <xdr:colOff>101600</xdr:colOff>
      <xdr:row>76</xdr:row>
      <xdr:rowOff>170056</xdr:rowOff>
    </xdr:to>
    <xdr:sp macro="" textlink="">
      <xdr:nvSpPr>
        <xdr:cNvPr id="424" name="フローチャート: 判断 423"/>
        <xdr:cNvSpPr/>
      </xdr:nvSpPr>
      <xdr:spPr>
        <a:xfrm>
          <a:off x="78105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15133</xdr:rowOff>
    </xdr:from>
    <xdr:ext cx="534377" cy="259045"/>
    <xdr:sp macro="" textlink="">
      <xdr:nvSpPr>
        <xdr:cNvPr id="425" name="テキスト ボックス 424"/>
        <xdr:cNvSpPr txBox="1"/>
      </xdr:nvSpPr>
      <xdr:spPr>
        <a:xfrm>
          <a:off x="7594111" y="1287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38836</xdr:rowOff>
    </xdr:from>
    <xdr:to>
      <xdr:col>36</xdr:col>
      <xdr:colOff>165100</xdr:colOff>
      <xdr:row>76</xdr:row>
      <xdr:rowOff>140436</xdr:rowOff>
    </xdr:to>
    <xdr:sp macro="" textlink="">
      <xdr:nvSpPr>
        <xdr:cNvPr id="426" name="フローチャート: 判断 425"/>
        <xdr:cNvSpPr/>
      </xdr:nvSpPr>
      <xdr:spPr>
        <a:xfrm>
          <a:off x="6921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156963</xdr:rowOff>
    </xdr:from>
    <xdr:ext cx="534377" cy="259045"/>
    <xdr:sp macro="" textlink="">
      <xdr:nvSpPr>
        <xdr:cNvPr id="427" name="テキスト ボックス 426"/>
        <xdr:cNvSpPr txBox="1"/>
      </xdr:nvSpPr>
      <xdr:spPr>
        <a:xfrm>
          <a:off x="6705111" y="1284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87398</xdr:rowOff>
    </xdr:from>
    <xdr:to>
      <xdr:col>55</xdr:col>
      <xdr:colOff>50800</xdr:colOff>
      <xdr:row>78</xdr:row>
      <xdr:rowOff>17548</xdr:rowOff>
    </xdr:to>
    <xdr:sp macro="" textlink="">
      <xdr:nvSpPr>
        <xdr:cNvPr id="433" name="楕円 432"/>
        <xdr:cNvSpPr/>
      </xdr:nvSpPr>
      <xdr:spPr>
        <a:xfrm>
          <a:off x="10426700" y="1328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65825</xdr:rowOff>
    </xdr:from>
    <xdr:ext cx="469744" cy="259045"/>
    <xdr:sp macro="" textlink="">
      <xdr:nvSpPr>
        <xdr:cNvPr id="434" name="商工費該当値テキスト"/>
        <xdr:cNvSpPr txBox="1"/>
      </xdr:nvSpPr>
      <xdr:spPr>
        <a:xfrm>
          <a:off x="10528300" y="13267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42461</xdr:rowOff>
    </xdr:from>
    <xdr:to>
      <xdr:col>50</xdr:col>
      <xdr:colOff>165100</xdr:colOff>
      <xdr:row>78</xdr:row>
      <xdr:rowOff>144061</xdr:rowOff>
    </xdr:to>
    <xdr:sp macro="" textlink="">
      <xdr:nvSpPr>
        <xdr:cNvPr id="435" name="楕円 434"/>
        <xdr:cNvSpPr/>
      </xdr:nvSpPr>
      <xdr:spPr>
        <a:xfrm>
          <a:off x="9588500" y="1341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135188</xdr:rowOff>
    </xdr:from>
    <xdr:ext cx="469744" cy="259045"/>
    <xdr:sp macro="" textlink="">
      <xdr:nvSpPr>
        <xdr:cNvPr id="436" name="テキスト ボックス 435"/>
        <xdr:cNvSpPr txBox="1"/>
      </xdr:nvSpPr>
      <xdr:spPr>
        <a:xfrm>
          <a:off x="9404428" y="13508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97586</xdr:rowOff>
    </xdr:from>
    <xdr:to>
      <xdr:col>46</xdr:col>
      <xdr:colOff>38100</xdr:colOff>
      <xdr:row>78</xdr:row>
      <xdr:rowOff>27736</xdr:rowOff>
    </xdr:to>
    <xdr:sp macro="" textlink="">
      <xdr:nvSpPr>
        <xdr:cNvPr id="437" name="楕円 436"/>
        <xdr:cNvSpPr/>
      </xdr:nvSpPr>
      <xdr:spPr>
        <a:xfrm>
          <a:off x="8699500" y="1329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18863</xdr:rowOff>
    </xdr:from>
    <xdr:ext cx="469744" cy="259045"/>
    <xdr:sp macro="" textlink="">
      <xdr:nvSpPr>
        <xdr:cNvPr id="438" name="テキスト ボックス 437"/>
        <xdr:cNvSpPr txBox="1"/>
      </xdr:nvSpPr>
      <xdr:spPr>
        <a:xfrm>
          <a:off x="8515428" y="1339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160713</xdr:rowOff>
    </xdr:from>
    <xdr:to>
      <xdr:col>41</xdr:col>
      <xdr:colOff>101600</xdr:colOff>
      <xdr:row>78</xdr:row>
      <xdr:rowOff>90863</xdr:rowOff>
    </xdr:to>
    <xdr:sp macro="" textlink="">
      <xdr:nvSpPr>
        <xdr:cNvPr id="439" name="楕円 438"/>
        <xdr:cNvSpPr/>
      </xdr:nvSpPr>
      <xdr:spPr>
        <a:xfrm>
          <a:off x="7810500" y="1336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81990</xdr:rowOff>
    </xdr:from>
    <xdr:ext cx="469744" cy="259045"/>
    <xdr:sp macro="" textlink="">
      <xdr:nvSpPr>
        <xdr:cNvPr id="440" name="テキスト ボックス 439"/>
        <xdr:cNvSpPr txBox="1"/>
      </xdr:nvSpPr>
      <xdr:spPr>
        <a:xfrm>
          <a:off x="7626428" y="1345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97946</xdr:rowOff>
    </xdr:from>
    <xdr:to>
      <xdr:col>36</xdr:col>
      <xdr:colOff>165100</xdr:colOff>
      <xdr:row>78</xdr:row>
      <xdr:rowOff>28096</xdr:rowOff>
    </xdr:to>
    <xdr:sp macro="" textlink="">
      <xdr:nvSpPr>
        <xdr:cNvPr id="441" name="楕円 440"/>
        <xdr:cNvSpPr/>
      </xdr:nvSpPr>
      <xdr:spPr>
        <a:xfrm>
          <a:off x="6921500" y="1329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19223</xdr:rowOff>
    </xdr:from>
    <xdr:ext cx="469744" cy="259045"/>
    <xdr:sp macro="" textlink="">
      <xdr:nvSpPr>
        <xdr:cNvPr id="442" name="テキスト ボックス 441"/>
        <xdr:cNvSpPr txBox="1"/>
      </xdr:nvSpPr>
      <xdr:spPr>
        <a:xfrm>
          <a:off x="6737428" y="1339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3" name="直線コネクタ 45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4" name="テキスト ボックス 45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5" name="直線コネクタ 45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6" name="テキスト ボックス 455"/>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7" name="直線コネクタ 45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8" name="テキスト ボックス 457"/>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9" name="直線コネクタ 45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60" name="テキスト ボックス 459"/>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1" name="直線コネクタ 46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2" name="テキスト ボックス 46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3" name="直線コネクタ 46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4" name="テキスト ボックス 46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58499</xdr:rowOff>
    </xdr:from>
    <xdr:to>
      <xdr:col>54</xdr:col>
      <xdr:colOff>189865</xdr:colOff>
      <xdr:row>99</xdr:row>
      <xdr:rowOff>47251</xdr:rowOff>
    </xdr:to>
    <xdr:cxnSp macro="">
      <xdr:nvCxnSpPr>
        <xdr:cNvPr id="468" name="直線コネクタ 467"/>
        <xdr:cNvCxnSpPr/>
      </xdr:nvCxnSpPr>
      <xdr:spPr>
        <a:xfrm flipV="1">
          <a:off x="10475595" y="15660449"/>
          <a:ext cx="1270" cy="1360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51078</xdr:rowOff>
    </xdr:from>
    <xdr:ext cx="534377" cy="259045"/>
    <xdr:sp macro="" textlink="">
      <xdr:nvSpPr>
        <xdr:cNvPr id="469" name="土木費最小値テキスト"/>
        <xdr:cNvSpPr txBox="1"/>
      </xdr:nvSpPr>
      <xdr:spPr>
        <a:xfrm>
          <a:off x="10528300" y="1702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47251</xdr:rowOff>
    </xdr:from>
    <xdr:to>
      <xdr:col>55</xdr:col>
      <xdr:colOff>88900</xdr:colOff>
      <xdr:row>99</xdr:row>
      <xdr:rowOff>47251</xdr:rowOff>
    </xdr:to>
    <xdr:cxnSp macro="">
      <xdr:nvCxnSpPr>
        <xdr:cNvPr id="470" name="直線コネクタ 469"/>
        <xdr:cNvCxnSpPr/>
      </xdr:nvCxnSpPr>
      <xdr:spPr>
        <a:xfrm>
          <a:off x="10388600" y="17020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5176</xdr:rowOff>
    </xdr:from>
    <xdr:ext cx="599010" cy="259045"/>
    <xdr:sp macro="" textlink="">
      <xdr:nvSpPr>
        <xdr:cNvPr id="471" name="土木費最大値テキスト"/>
        <xdr:cNvSpPr txBox="1"/>
      </xdr:nvSpPr>
      <xdr:spPr>
        <a:xfrm>
          <a:off x="10528300" y="1543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58499</xdr:rowOff>
    </xdr:from>
    <xdr:to>
      <xdr:col>55</xdr:col>
      <xdr:colOff>88900</xdr:colOff>
      <xdr:row>91</xdr:row>
      <xdr:rowOff>58499</xdr:rowOff>
    </xdr:to>
    <xdr:cxnSp macro="">
      <xdr:nvCxnSpPr>
        <xdr:cNvPr id="472" name="直線コネクタ 471"/>
        <xdr:cNvCxnSpPr/>
      </xdr:nvCxnSpPr>
      <xdr:spPr>
        <a:xfrm>
          <a:off x="10388600" y="15660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81521</xdr:rowOff>
    </xdr:from>
    <xdr:to>
      <xdr:col>55</xdr:col>
      <xdr:colOff>0</xdr:colOff>
      <xdr:row>98</xdr:row>
      <xdr:rowOff>94751</xdr:rowOff>
    </xdr:to>
    <xdr:cxnSp macro="">
      <xdr:nvCxnSpPr>
        <xdr:cNvPr id="473" name="直線コネクタ 472"/>
        <xdr:cNvCxnSpPr/>
      </xdr:nvCxnSpPr>
      <xdr:spPr>
        <a:xfrm flipV="1">
          <a:off x="9639300" y="16883621"/>
          <a:ext cx="838200" cy="1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29399</xdr:rowOff>
    </xdr:from>
    <xdr:ext cx="534377" cy="259045"/>
    <xdr:sp macro="" textlink="">
      <xdr:nvSpPr>
        <xdr:cNvPr id="474" name="土木費平均値テキスト"/>
        <xdr:cNvSpPr txBox="1"/>
      </xdr:nvSpPr>
      <xdr:spPr>
        <a:xfrm>
          <a:off x="10528300" y="16831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50972</xdr:rowOff>
    </xdr:from>
    <xdr:to>
      <xdr:col>55</xdr:col>
      <xdr:colOff>50800</xdr:colOff>
      <xdr:row>98</xdr:row>
      <xdr:rowOff>152572</xdr:rowOff>
    </xdr:to>
    <xdr:sp macro="" textlink="">
      <xdr:nvSpPr>
        <xdr:cNvPr id="475" name="フローチャート: 判断 474"/>
        <xdr:cNvSpPr/>
      </xdr:nvSpPr>
      <xdr:spPr>
        <a:xfrm>
          <a:off x="10426700" y="1685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49893</xdr:rowOff>
    </xdr:from>
    <xdr:to>
      <xdr:col>50</xdr:col>
      <xdr:colOff>114300</xdr:colOff>
      <xdr:row>98</xdr:row>
      <xdr:rowOff>94751</xdr:rowOff>
    </xdr:to>
    <xdr:cxnSp macro="">
      <xdr:nvCxnSpPr>
        <xdr:cNvPr id="476" name="直線コネクタ 475"/>
        <xdr:cNvCxnSpPr/>
      </xdr:nvCxnSpPr>
      <xdr:spPr>
        <a:xfrm>
          <a:off x="8750300" y="16851993"/>
          <a:ext cx="889000" cy="4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42070</xdr:rowOff>
    </xdr:from>
    <xdr:to>
      <xdr:col>50</xdr:col>
      <xdr:colOff>165100</xdr:colOff>
      <xdr:row>98</xdr:row>
      <xdr:rowOff>143670</xdr:rowOff>
    </xdr:to>
    <xdr:sp macro="" textlink="">
      <xdr:nvSpPr>
        <xdr:cNvPr id="477" name="フローチャート: 判断 476"/>
        <xdr:cNvSpPr/>
      </xdr:nvSpPr>
      <xdr:spPr>
        <a:xfrm>
          <a:off x="9588500" y="1684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160197</xdr:rowOff>
    </xdr:from>
    <xdr:ext cx="534377" cy="259045"/>
    <xdr:sp macro="" textlink="">
      <xdr:nvSpPr>
        <xdr:cNvPr id="478" name="テキスト ボックス 477"/>
        <xdr:cNvSpPr txBox="1"/>
      </xdr:nvSpPr>
      <xdr:spPr>
        <a:xfrm>
          <a:off x="9372111" y="1661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49893</xdr:rowOff>
    </xdr:from>
    <xdr:to>
      <xdr:col>45</xdr:col>
      <xdr:colOff>177800</xdr:colOff>
      <xdr:row>98</xdr:row>
      <xdr:rowOff>84392</xdr:rowOff>
    </xdr:to>
    <xdr:cxnSp macro="">
      <xdr:nvCxnSpPr>
        <xdr:cNvPr id="479" name="直線コネクタ 478"/>
        <xdr:cNvCxnSpPr/>
      </xdr:nvCxnSpPr>
      <xdr:spPr>
        <a:xfrm flipV="1">
          <a:off x="7861300" y="16851993"/>
          <a:ext cx="889000" cy="3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31972</xdr:rowOff>
    </xdr:from>
    <xdr:to>
      <xdr:col>46</xdr:col>
      <xdr:colOff>38100</xdr:colOff>
      <xdr:row>98</xdr:row>
      <xdr:rowOff>133572</xdr:rowOff>
    </xdr:to>
    <xdr:sp macro="" textlink="">
      <xdr:nvSpPr>
        <xdr:cNvPr id="480" name="フローチャート: 判断 479"/>
        <xdr:cNvSpPr/>
      </xdr:nvSpPr>
      <xdr:spPr>
        <a:xfrm>
          <a:off x="8699500" y="1683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124699</xdr:rowOff>
    </xdr:from>
    <xdr:ext cx="534377" cy="259045"/>
    <xdr:sp macro="" textlink="">
      <xdr:nvSpPr>
        <xdr:cNvPr id="481" name="テキスト ボックス 480"/>
        <xdr:cNvSpPr txBox="1"/>
      </xdr:nvSpPr>
      <xdr:spPr>
        <a:xfrm>
          <a:off x="8483111" y="1692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84392</xdr:rowOff>
    </xdr:from>
    <xdr:to>
      <xdr:col>41</xdr:col>
      <xdr:colOff>50800</xdr:colOff>
      <xdr:row>98</xdr:row>
      <xdr:rowOff>108238</xdr:rowOff>
    </xdr:to>
    <xdr:cxnSp macro="">
      <xdr:nvCxnSpPr>
        <xdr:cNvPr id="482" name="直線コネクタ 481"/>
        <xdr:cNvCxnSpPr/>
      </xdr:nvCxnSpPr>
      <xdr:spPr>
        <a:xfrm flipV="1">
          <a:off x="6972300" y="16886492"/>
          <a:ext cx="889000" cy="2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52206</xdr:rowOff>
    </xdr:from>
    <xdr:to>
      <xdr:col>41</xdr:col>
      <xdr:colOff>101600</xdr:colOff>
      <xdr:row>98</xdr:row>
      <xdr:rowOff>153806</xdr:rowOff>
    </xdr:to>
    <xdr:sp macro="" textlink="">
      <xdr:nvSpPr>
        <xdr:cNvPr id="483" name="フローチャート: 判断 482"/>
        <xdr:cNvSpPr/>
      </xdr:nvSpPr>
      <xdr:spPr>
        <a:xfrm>
          <a:off x="7810500" y="1685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144933</xdr:rowOff>
    </xdr:from>
    <xdr:ext cx="534377" cy="259045"/>
    <xdr:sp macro="" textlink="">
      <xdr:nvSpPr>
        <xdr:cNvPr id="484" name="テキスト ボックス 483"/>
        <xdr:cNvSpPr txBox="1"/>
      </xdr:nvSpPr>
      <xdr:spPr>
        <a:xfrm>
          <a:off x="7594111" y="1694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24791</xdr:rowOff>
    </xdr:from>
    <xdr:to>
      <xdr:col>36</xdr:col>
      <xdr:colOff>165100</xdr:colOff>
      <xdr:row>98</xdr:row>
      <xdr:rowOff>126391</xdr:rowOff>
    </xdr:to>
    <xdr:sp macro="" textlink="">
      <xdr:nvSpPr>
        <xdr:cNvPr id="485" name="フローチャート: 判断 484"/>
        <xdr:cNvSpPr/>
      </xdr:nvSpPr>
      <xdr:spPr>
        <a:xfrm>
          <a:off x="6921500" y="1682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142918</xdr:rowOff>
    </xdr:from>
    <xdr:ext cx="534377" cy="259045"/>
    <xdr:sp macro="" textlink="">
      <xdr:nvSpPr>
        <xdr:cNvPr id="486" name="テキスト ボックス 485"/>
        <xdr:cNvSpPr txBox="1"/>
      </xdr:nvSpPr>
      <xdr:spPr>
        <a:xfrm>
          <a:off x="6705111" y="1660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30721</xdr:rowOff>
    </xdr:from>
    <xdr:to>
      <xdr:col>55</xdr:col>
      <xdr:colOff>50800</xdr:colOff>
      <xdr:row>98</xdr:row>
      <xdr:rowOff>132321</xdr:rowOff>
    </xdr:to>
    <xdr:sp macro="" textlink="">
      <xdr:nvSpPr>
        <xdr:cNvPr id="492" name="楕円 491"/>
        <xdr:cNvSpPr/>
      </xdr:nvSpPr>
      <xdr:spPr>
        <a:xfrm>
          <a:off x="10426700" y="1683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53598</xdr:rowOff>
    </xdr:from>
    <xdr:ext cx="534377" cy="259045"/>
    <xdr:sp macro="" textlink="">
      <xdr:nvSpPr>
        <xdr:cNvPr id="493" name="土木費該当値テキスト"/>
        <xdr:cNvSpPr txBox="1"/>
      </xdr:nvSpPr>
      <xdr:spPr>
        <a:xfrm>
          <a:off x="10528300" y="1668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43951</xdr:rowOff>
    </xdr:from>
    <xdr:to>
      <xdr:col>50</xdr:col>
      <xdr:colOff>165100</xdr:colOff>
      <xdr:row>98</xdr:row>
      <xdr:rowOff>145551</xdr:rowOff>
    </xdr:to>
    <xdr:sp macro="" textlink="">
      <xdr:nvSpPr>
        <xdr:cNvPr id="494" name="楕円 493"/>
        <xdr:cNvSpPr/>
      </xdr:nvSpPr>
      <xdr:spPr>
        <a:xfrm>
          <a:off x="9588500" y="1684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136678</xdr:rowOff>
    </xdr:from>
    <xdr:ext cx="534377" cy="259045"/>
    <xdr:sp macro="" textlink="">
      <xdr:nvSpPr>
        <xdr:cNvPr id="495" name="テキスト ボックス 494"/>
        <xdr:cNvSpPr txBox="1"/>
      </xdr:nvSpPr>
      <xdr:spPr>
        <a:xfrm>
          <a:off x="9372111" y="1693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170543</xdr:rowOff>
    </xdr:from>
    <xdr:to>
      <xdr:col>46</xdr:col>
      <xdr:colOff>38100</xdr:colOff>
      <xdr:row>98</xdr:row>
      <xdr:rowOff>100693</xdr:rowOff>
    </xdr:to>
    <xdr:sp macro="" textlink="">
      <xdr:nvSpPr>
        <xdr:cNvPr id="496" name="楕円 495"/>
        <xdr:cNvSpPr/>
      </xdr:nvSpPr>
      <xdr:spPr>
        <a:xfrm>
          <a:off x="8699500" y="1680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117220</xdr:rowOff>
    </xdr:from>
    <xdr:ext cx="534377" cy="259045"/>
    <xdr:sp macro="" textlink="">
      <xdr:nvSpPr>
        <xdr:cNvPr id="497" name="テキスト ボックス 496"/>
        <xdr:cNvSpPr txBox="1"/>
      </xdr:nvSpPr>
      <xdr:spPr>
        <a:xfrm>
          <a:off x="8483111" y="1657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33592</xdr:rowOff>
    </xdr:from>
    <xdr:to>
      <xdr:col>41</xdr:col>
      <xdr:colOff>101600</xdr:colOff>
      <xdr:row>98</xdr:row>
      <xdr:rowOff>135192</xdr:rowOff>
    </xdr:to>
    <xdr:sp macro="" textlink="">
      <xdr:nvSpPr>
        <xdr:cNvPr id="498" name="楕円 497"/>
        <xdr:cNvSpPr/>
      </xdr:nvSpPr>
      <xdr:spPr>
        <a:xfrm>
          <a:off x="7810500" y="1683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151719</xdr:rowOff>
    </xdr:from>
    <xdr:ext cx="534377" cy="259045"/>
    <xdr:sp macro="" textlink="">
      <xdr:nvSpPr>
        <xdr:cNvPr id="499" name="テキスト ボックス 498"/>
        <xdr:cNvSpPr txBox="1"/>
      </xdr:nvSpPr>
      <xdr:spPr>
        <a:xfrm>
          <a:off x="7594111" y="1661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57438</xdr:rowOff>
    </xdr:from>
    <xdr:to>
      <xdr:col>36</xdr:col>
      <xdr:colOff>165100</xdr:colOff>
      <xdr:row>98</xdr:row>
      <xdr:rowOff>159038</xdr:rowOff>
    </xdr:to>
    <xdr:sp macro="" textlink="">
      <xdr:nvSpPr>
        <xdr:cNvPr id="500" name="楕円 499"/>
        <xdr:cNvSpPr/>
      </xdr:nvSpPr>
      <xdr:spPr>
        <a:xfrm>
          <a:off x="6921500" y="1685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150165</xdr:rowOff>
    </xdr:from>
    <xdr:ext cx="534377" cy="259045"/>
    <xdr:sp macro="" textlink="">
      <xdr:nvSpPr>
        <xdr:cNvPr id="501" name="テキスト ボックス 500"/>
        <xdr:cNvSpPr txBox="1"/>
      </xdr:nvSpPr>
      <xdr:spPr>
        <a:xfrm>
          <a:off x="6705111" y="1695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3" name="直線コネクタ 51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14" name="テキスト ボックス 51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5" name="直線コネクタ 51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6" name="テキスト ボックス 51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7" name="直線コネクタ 51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8" name="テキスト ボックス 51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9" name="直線コネクタ 51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20" name="テキスト ボックス 51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1" name="直線コネクタ 52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2" name="テキスト ボックス 52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3" name="直線コネクタ 52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4" name="テキスト ボックス 52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5" name="直線コネクタ 52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6" name="テキスト ボックス 52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169516</xdr:rowOff>
    </xdr:from>
    <xdr:to>
      <xdr:col>85</xdr:col>
      <xdr:colOff>126364</xdr:colOff>
      <xdr:row>39</xdr:row>
      <xdr:rowOff>70075</xdr:rowOff>
    </xdr:to>
    <xdr:cxnSp macro="">
      <xdr:nvCxnSpPr>
        <xdr:cNvPr id="528" name="直線コネクタ 527"/>
        <xdr:cNvCxnSpPr/>
      </xdr:nvCxnSpPr>
      <xdr:spPr>
        <a:xfrm flipV="1">
          <a:off x="16317595" y="5141566"/>
          <a:ext cx="1269" cy="161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73902</xdr:rowOff>
    </xdr:from>
    <xdr:ext cx="534377" cy="259045"/>
    <xdr:sp macro="" textlink="">
      <xdr:nvSpPr>
        <xdr:cNvPr id="529" name="消防費最小値テキスト"/>
        <xdr:cNvSpPr txBox="1"/>
      </xdr:nvSpPr>
      <xdr:spPr>
        <a:xfrm>
          <a:off x="16370300" y="676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70075</xdr:rowOff>
    </xdr:from>
    <xdr:to>
      <xdr:col>86</xdr:col>
      <xdr:colOff>25400</xdr:colOff>
      <xdr:row>39</xdr:row>
      <xdr:rowOff>70075</xdr:rowOff>
    </xdr:to>
    <xdr:cxnSp macro="">
      <xdr:nvCxnSpPr>
        <xdr:cNvPr id="530" name="直線コネクタ 529"/>
        <xdr:cNvCxnSpPr/>
      </xdr:nvCxnSpPr>
      <xdr:spPr>
        <a:xfrm>
          <a:off x="16230600" y="675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116193</xdr:rowOff>
    </xdr:from>
    <xdr:ext cx="534377" cy="259045"/>
    <xdr:sp macro="" textlink="">
      <xdr:nvSpPr>
        <xdr:cNvPr id="531" name="消防費最大値テキスト"/>
        <xdr:cNvSpPr txBox="1"/>
      </xdr:nvSpPr>
      <xdr:spPr>
        <a:xfrm>
          <a:off x="16370300" y="491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169516</xdr:rowOff>
    </xdr:from>
    <xdr:to>
      <xdr:col>86</xdr:col>
      <xdr:colOff>25400</xdr:colOff>
      <xdr:row>29</xdr:row>
      <xdr:rowOff>169516</xdr:rowOff>
    </xdr:to>
    <xdr:cxnSp macro="">
      <xdr:nvCxnSpPr>
        <xdr:cNvPr id="532" name="直線コネクタ 531"/>
        <xdr:cNvCxnSpPr/>
      </xdr:nvCxnSpPr>
      <xdr:spPr>
        <a:xfrm>
          <a:off x="16230600" y="514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147505</xdr:rowOff>
    </xdr:from>
    <xdr:to>
      <xdr:col>85</xdr:col>
      <xdr:colOff>127000</xdr:colOff>
      <xdr:row>37</xdr:row>
      <xdr:rowOff>73961</xdr:rowOff>
    </xdr:to>
    <xdr:cxnSp macro="">
      <xdr:nvCxnSpPr>
        <xdr:cNvPr id="533" name="直線コネクタ 532"/>
        <xdr:cNvCxnSpPr/>
      </xdr:nvCxnSpPr>
      <xdr:spPr>
        <a:xfrm>
          <a:off x="15481300" y="5976805"/>
          <a:ext cx="838200" cy="440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13769</xdr:rowOff>
    </xdr:from>
    <xdr:ext cx="534377" cy="259045"/>
    <xdr:sp macro="" textlink="">
      <xdr:nvSpPr>
        <xdr:cNvPr id="534" name="消防費平均値テキスト"/>
        <xdr:cNvSpPr txBox="1"/>
      </xdr:nvSpPr>
      <xdr:spPr>
        <a:xfrm>
          <a:off x="16370300" y="6357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35342</xdr:rowOff>
    </xdr:from>
    <xdr:to>
      <xdr:col>85</xdr:col>
      <xdr:colOff>177800</xdr:colOff>
      <xdr:row>37</xdr:row>
      <xdr:rowOff>136942</xdr:rowOff>
    </xdr:to>
    <xdr:sp macro="" textlink="">
      <xdr:nvSpPr>
        <xdr:cNvPr id="535" name="フローチャート: 判断 534"/>
        <xdr:cNvSpPr/>
      </xdr:nvSpPr>
      <xdr:spPr>
        <a:xfrm>
          <a:off x="16268700" y="637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88102</xdr:rowOff>
    </xdr:from>
    <xdr:to>
      <xdr:col>81</xdr:col>
      <xdr:colOff>50800</xdr:colOff>
      <xdr:row>34</xdr:row>
      <xdr:rowOff>147505</xdr:rowOff>
    </xdr:to>
    <xdr:cxnSp macro="">
      <xdr:nvCxnSpPr>
        <xdr:cNvPr id="536" name="直線コネクタ 535"/>
        <xdr:cNvCxnSpPr/>
      </xdr:nvCxnSpPr>
      <xdr:spPr>
        <a:xfrm>
          <a:off x="14592300" y="5574502"/>
          <a:ext cx="889000" cy="40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80376</xdr:rowOff>
    </xdr:from>
    <xdr:to>
      <xdr:col>81</xdr:col>
      <xdr:colOff>101600</xdr:colOff>
      <xdr:row>38</xdr:row>
      <xdr:rowOff>10526</xdr:rowOff>
    </xdr:to>
    <xdr:sp macro="" textlink="">
      <xdr:nvSpPr>
        <xdr:cNvPr id="537" name="フローチャート: 判断 536"/>
        <xdr:cNvSpPr/>
      </xdr:nvSpPr>
      <xdr:spPr>
        <a:xfrm>
          <a:off x="15430500" y="642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1653</xdr:rowOff>
    </xdr:from>
    <xdr:ext cx="534377" cy="259045"/>
    <xdr:sp macro="" textlink="">
      <xdr:nvSpPr>
        <xdr:cNvPr id="538" name="テキスト ボックス 537"/>
        <xdr:cNvSpPr txBox="1"/>
      </xdr:nvSpPr>
      <xdr:spPr>
        <a:xfrm>
          <a:off x="15214111" y="651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88102</xdr:rowOff>
    </xdr:from>
    <xdr:to>
      <xdr:col>76</xdr:col>
      <xdr:colOff>114300</xdr:colOff>
      <xdr:row>36</xdr:row>
      <xdr:rowOff>157106</xdr:rowOff>
    </xdr:to>
    <xdr:cxnSp macro="">
      <xdr:nvCxnSpPr>
        <xdr:cNvPr id="539" name="直線コネクタ 538"/>
        <xdr:cNvCxnSpPr/>
      </xdr:nvCxnSpPr>
      <xdr:spPr>
        <a:xfrm flipV="1">
          <a:off x="13703300" y="5574502"/>
          <a:ext cx="889000" cy="75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76327</xdr:rowOff>
    </xdr:from>
    <xdr:to>
      <xdr:col>76</xdr:col>
      <xdr:colOff>165100</xdr:colOff>
      <xdr:row>38</xdr:row>
      <xdr:rowOff>6477</xdr:rowOff>
    </xdr:to>
    <xdr:sp macro="" textlink="">
      <xdr:nvSpPr>
        <xdr:cNvPr id="540" name="フローチャート: 判断 539"/>
        <xdr:cNvSpPr/>
      </xdr:nvSpPr>
      <xdr:spPr>
        <a:xfrm>
          <a:off x="14541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169054</xdr:rowOff>
    </xdr:from>
    <xdr:ext cx="534377" cy="259045"/>
    <xdr:sp macro="" textlink="">
      <xdr:nvSpPr>
        <xdr:cNvPr id="541" name="テキスト ボックス 540"/>
        <xdr:cNvSpPr txBox="1"/>
      </xdr:nvSpPr>
      <xdr:spPr>
        <a:xfrm>
          <a:off x="14325111" y="651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157106</xdr:rowOff>
    </xdr:from>
    <xdr:to>
      <xdr:col>71</xdr:col>
      <xdr:colOff>177800</xdr:colOff>
      <xdr:row>37</xdr:row>
      <xdr:rowOff>111223</xdr:rowOff>
    </xdr:to>
    <xdr:cxnSp macro="">
      <xdr:nvCxnSpPr>
        <xdr:cNvPr id="542" name="直線コネクタ 541"/>
        <xdr:cNvCxnSpPr/>
      </xdr:nvCxnSpPr>
      <xdr:spPr>
        <a:xfrm flipV="1">
          <a:off x="12814300" y="6329306"/>
          <a:ext cx="889000" cy="12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77699</xdr:rowOff>
    </xdr:from>
    <xdr:to>
      <xdr:col>72</xdr:col>
      <xdr:colOff>38100</xdr:colOff>
      <xdr:row>38</xdr:row>
      <xdr:rowOff>7849</xdr:rowOff>
    </xdr:to>
    <xdr:sp macro="" textlink="">
      <xdr:nvSpPr>
        <xdr:cNvPr id="543" name="フローチャート: 判断 542"/>
        <xdr:cNvSpPr/>
      </xdr:nvSpPr>
      <xdr:spPr>
        <a:xfrm>
          <a:off x="13652500" y="642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170425</xdr:rowOff>
    </xdr:from>
    <xdr:ext cx="534377" cy="259045"/>
    <xdr:sp macro="" textlink="">
      <xdr:nvSpPr>
        <xdr:cNvPr id="544" name="テキスト ボックス 543"/>
        <xdr:cNvSpPr txBox="1"/>
      </xdr:nvSpPr>
      <xdr:spPr>
        <a:xfrm>
          <a:off x="13436111" y="65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18981</xdr:rowOff>
    </xdr:from>
    <xdr:to>
      <xdr:col>67</xdr:col>
      <xdr:colOff>101600</xdr:colOff>
      <xdr:row>37</xdr:row>
      <xdr:rowOff>120581</xdr:rowOff>
    </xdr:to>
    <xdr:sp macro="" textlink="">
      <xdr:nvSpPr>
        <xdr:cNvPr id="545" name="フローチャート: 判断 544"/>
        <xdr:cNvSpPr/>
      </xdr:nvSpPr>
      <xdr:spPr>
        <a:xfrm>
          <a:off x="12763500" y="6362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137108</xdr:rowOff>
    </xdr:from>
    <xdr:ext cx="534377" cy="259045"/>
    <xdr:sp macro="" textlink="">
      <xdr:nvSpPr>
        <xdr:cNvPr id="546" name="テキスト ボックス 545"/>
        <xdr:cNvSpPr txBox="1"/>
      </xdr:nvSpPr>
      <xdr:spPr>
        <a:xfrm>
          <a:off x="12547111" y="613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7" name="テキスト ボックス 54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8" name="テキスト ボックス 54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9" name="テキスト ボックス 54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0" name="テキスト ボックス 54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1" name="テキスト ボックス 55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23161</xdr:rowOff>
    </xdr:from>
    <xdr:to>
      <xdr:col>85</xdr:col>
      <xdr:colOff>177800</xdr:colOff>
      <xdr:row>37</xdr:row>
      <xdr:rowOff>124761</xdr:rowOff>
    </xdr:to>
    <xdr:sp macro="" textlink="">
      <xdr:nvSpPr>
        <xdr:cNvPr id="552" name="楕円 551"/>
        <xdr:cNvSpPr/>
      </xdr:nvSpPr>
      <xdr:spPr>
        <a:xfrm>
          <a:off x="16268700" y="636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46038</xdr:rowOff>
    </xdr:from>
    <xdr:ext cx="534377" cy="259045"/>
    <xdr:sp macro="" textlink="">
      <xdr:nvSpPr>
        <xdr:cNvPr id="553" name="消防費該当値テキスト"/>
        <xdr:cNvSpPr txBox="1"/>
      </xdr:nvSpPr>
      <xdr:spPr>
        <a:xfrm>
          <a:off x="16370300" y="621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96705</xdr:rowOff>
    </xdr:from>
    <xdr:to>
      <xdr:col>81</xdr:col>
      <xdr:colOff>101600</xdr:colOff>
      <xdr:row>35</xdr:row>
      <xdr:rowOff>26855</xdr:rowOff>
    </xdr:to>
    <xdr:sp macro="" textlink="">
      <xdr:nvSpPr>
        <xdr:cNvPr id="554" name="楕円 553"/>
        <xdr:cNvSpPr/>
      </xdr:nvSpPr>
      <xdr:spPr>
        <a:xfrm>
          <a:off x="15430500" y="592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43382</xdr:rowOff>
    </xdr:from>
    <xdr:ext cx="534377" cy="259045"/>
    <xdr:sp macro="" textlink="">
      <xdr:nvSpPr>
        <xdr:cNvPr id="555" name="テキスト ボックス 554"/>
        <xdr:cNvSpPr txBox="1"/>
      </xdr:nvSpPr>
      <xdr:spPr>
        <a:xfrm>
          <a:off x="15214111" y="570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37302</xdr:rowOff>
    </xdr:from>
    <xdr:to>
      <xdr:col>76</xdr:col>
      <xdr:colOff>165100</xdr:colOff>
      <xdr:row>32</xdr:row>
      <xdr:rowOff>138902</xdr:rowOff>
    </xdr:to>
    <xdr:sp macro="" textlink="">
      <xdr:nvSpPr>
        <xdr:cNvPr id="556" name="楕円 555"/>
        <xdr:cNvSpPr/>
      </xdr:nvSpPr>
      <xdr:spPr>
        <a:xfrm>
          <a:off x="14541500" y="552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155429</xdr:rowOff>
    </xdr:from>
    <xdr:ext cx="534377" cy="259045"/>
    <xdr:sp macro="" textlink="">
      <xdr:nvSpPr>
        <xdr:cNvPr id="557" name="テキスト ボックス 556"/>
        <xdr:cNvSpPr txBox="1"/>
      </xdr:nvSpPr>
      <xdr:spPr>
        <a:xfrm>
          <a:off x="14325111" y="5298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106306</xdr:rowOff>
    </xdr:from>
    <xdr:to>
      <xdr:col>72</xdr:col>
      <xdr:colOff>38100</xdr:colOff>
      <xdr:row>37</xdr:row>
      <xdr:rowOff>36456</xdr:rowOff>
    </xdr:to>
    <xdr:sp macro="" textlink="">
      <xdr:nvSpPr>
        <xdr:cNvPr id="558" name="楕円 557"/>
        <xdr:cNvSpPr/>
      </xdr:nvSpPr>
      <xdr:spPr>
        <a:xfrm>
          <a:off x="13652500" y="627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52983</xdr:rowOff>
    </xdr:from>
    <xdr:ext cx="534377" cy="259045"/>
    <xdr:sp macro="" textlink="">
      <xdr:nvSpPr>
        <xdr:cNvPr id="559" name="テキスト ボックス 558"/>
        <xdr:cNvSpPr txBox="1"/>
      </xdr:nvSpPr>
      <xdr:spPr>
        <a:xfrm>
          <a:off x="13436111" y="605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60423</xdr:rowOff>
    </xdr:from>
    <xdr:to>
      <xdr:col>67</xdr:col>
      <xdr:colOff>101600</xdr:colOff>
      <xdr:row>37</xdr:row>
      <xdr:rowOff>162023</xdr:rowOff>
    </xdr:to>
    <xdr:sp macro="" textlink="">
      <xdr:nvSpPr>
        <xdr:cNvPr id="560" name="楕円 559"/>
        <xdr:cNvSpPr/>
      </xdr:nvSpPr>
      <xdr:spPr>
        <a:xfrm>
          <a:off x="12763500" y="640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153150</xdr:rowOff>
    </xdr:from>
    <xdr:ext cx="534377" cy="259045"/>
    <xdr:sp macro="" textlink="">
      <xdr:nvSpPr>
        <xdr:cNvPr id="561" name="テキスト ボックス 560"/>
        <xdr:cNvSpPr txBox="1"/>
      </xdr:nvSpPr>
      <xdr:spPr>
        <a:xfrm>
          <a:off x="12547111" y="649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2" name="正方形/長方形 56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3" name="正方形/長方形 56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4" name="正方形/長方形 56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5" name="正方形/長方形 56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6" name="正方形/長方形 56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7" name="正方形/長方形 56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8" name="正方形/長方形 56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9" name="正方形/長方形 56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0" name="テキスト ボックス 56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1" name="直線コネクタ 57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2" name="テキスト ボックス 57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3" name="直線コネクタ 57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4" name="テキスト ボックス 57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5" name="直線コネクタ 57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6" name="テキスト ボックス 57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7" name="直線コネクタ 57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8" name="テキスト ボックス 57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9" name="直線コネクタ 57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80" name="テキスト ボックス 57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81" name="直線コネクタ 58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2" name="テキスト ボックス 58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79667</xdr:rowOff>
    </xdr:from>
    <xdr:to>
      <xdr:col>85</xdr:col>
      <xdr:colOff>126364</xdr:colOff>
      <xdr:row>59</xdr:row>
      <xdr:rowOff>85572</xdr:rowOff>
    </xdr:to>
    <xdr:cxnSp macro="">
      <xdr:nvCxnSpPr>
        <xdr:cNvPr id="586" name="直線コネクタ 585"/>
        <xdr:cNvCxnSpPr/>
      </xdr:nvCxnSpPr>
      <xdr:spPr>
        <a:xfrm flipV="1">
          <a:off x="16317595" y="8823617"/>
          <a:ext cx="1269" cy="1377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89399</xdr:rowOff>
    </xdr:from>
    <xdr:ext cx="534377" cy="259045"/>
    <xdr:sp macro="" textlink="">
      <xdr:nvSpPr>
        <xdr:cNvPr id="587" name="教育費最小値テキスト"/>
        <xdr:cNvSpPr txBox="1"/>
      </xdr:nvSpPr>
      <xdr:spPr>
        <a:xfrm>
          <a:off x="16370300" y="1020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85572</xdr:rowOff>
    </xdr:from>
    <xdr:to>
      <xdr:col>86</xdr:col>
      <xdr:colOff>25400</xdr:colOff>
      <xdr:row>59</xdr:row>
      <xdr:rowOff>85572</xdr:rowOff>
    </xdr:to>
    <xdr:cxnSp macro="">
      <xdr:nvCxnSpPr>
        <xdr:cNvPr id="588" name="直線コネクタ 587"/>
        <xdr:cNvCxnSpPr/>
      </xdr:nvCxnSpPr>
      <xdr:spPr>
        <a:xfrm>
          <a:off x="16230600" y="1020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26344</xdr:rowOff>
    </xdr:from>
    <xdr:ext cx="599010" cy="259045"/>
    <xdr:sp macro="" textlink="">
      <xdr:nvSpPr>
        <xdr:cNvPr id="589" name="教育費最大値テキスト"/>
        <xdr:cNvSpPr txBox="1"/>
      </xdr:nvSpPr>
      <xdr:spPr>
        <a:xfrm>
          <a:off x="16370300" y="859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135,227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79667</xdr:rowOff>
    </xdr:from>
    <xdr:to>
      <xdr:col>86</xdr:col>
      <xdr:colOff>25400</xdr:colOff>
      <xdr:row>51</xdr:row>
      <xdr:rowOff>79667</xdr:rowOff>
    </xdr:to>
    <xdr:cxnSp macro="">
      <xdr:nvCxnSpPr>
        <xdr:cNvPr id="590" name="直線コネクタ 589"/>
        <xdr:cNvCxnSpPr/>
      </xdr:nvCxnSpPr>
      <xdr:spPr>
        <a:xfrm>
          <a:off x="16230600" y="882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9246</xdr:rowOff>
    </xdr:from>
    <xdr:to>
      <xdr:col>85</xdr:col>
      <xdr:colOff>127000</xdr:colOff>
      <xdr:row>56</xdr:row>
      <xdr:rowOff>76391</xdr:rowOff>
    </xdr:to>
    <xdr:cxnSp macro="">
      <xdr:nvCxnSpPr>
        <xdr:cNvPr id="591" name="直線コネクタ 590"/>
        <xdr:cNvCxnSpPr/>
      </xdr:nvCxnSpPr>
      <xdr:spPr>
        <a:xfrm>
          <a:off x="15481300" y="9610446"/>
          <a:ext cx="838200" cy="6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140695</xdr:rowOff>
    </xdr:from>
    <xdr:ext cx="534377" cy="259045"/>
    <xdr:sp macro="" textlink="">
      <xdr:nvSpPr>
        <xdr:cNvPr id="592" name="教育費平均値テキスト"/>
        <xdr:cNvSpPr txBox="1"/>
      </xdr:nvSpPr>
      <xdr:spPr>
        <a:xfrm>
          <a:off x="16370300" y="9741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162268</xdr:rowOff>
    </xdr:from>
    <xdr:to>
      <xdr:col>85</xdr:col>
      <xdr:colOff>177800</xdr:colOff>
      <xdr:row>57</xdr:row>
      <xdr:rowOff>92418</xdr:rowOff>
    </xdr:to>
    <xdr:sp macro="" textlink="">
      <xdr:nvSpPr>
        <xdr:cNvPr id="593" name="フローチャート: 判断 592"/>
        <xdr:cNvSpPr/>
      </xdr:nvSpPr>
      <xdr:spPr>
        <a:xfrm>
          <a:off x="162687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9246</xdr:rowOff>
    </xdr:from>
    <xdr:to>
      <xdr:col>81</xdr:col>
      <xdr:colOff>50800</xdr:colOff>
      <xdr:row>56</xdr:row>
      <xdr:rowOff>77762</xdr:rowOff>
    </xdr:to>
    <xdr:cxnSp macro="">
      <xdr:nvCxnSpPr>
        <xdr:cNvPr id="594" name="直線コネクタ 593"/>
        <xdr:cNvCxnSpPr/>
      </xdr:nvCxnSpPr>
      <xdr:spPr>
        <a:xfrm flipV="1">
          <a:off x="14592300" y="9610446"/>
          <a:ext cx="889000" cy="6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48628</xdr:rowOff>
    </xdr:from>
    <xdr:to>
      <xdr:col>81</xdr:col>
      <xdr:colOff>101600</xdr:colOff>
      <xdr:row>57</xdr:row>
      <xdr:rowOff>150228</xdr:rowOff>
    </xdr:to>
    <xdr:sp macro="" textlink="">
      <xdr:nvSpPr>
        <xdr:cNvPr id="595" name="フローチャート: 判断 594"/>
        <xdr:cNvSpPr/>
      </xdr:nvSpPr>
      <xdr:spPr>
        <a:xfrm>
          <a:off x="15430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141355</xdr:rowOff>
    </xdr:from>
    <xdr:ext cx="534377" cy="259045"/>
    <xdr:sp macro="" textlink="">
      <xdr:nvSpPr>
        <xdr:cNvPr id="596" name="テキスト ボックス 595"/>
        <xdr:cNvSpPr txBox="1"/>
      </xdr:nvSpPr>
      <xdr:spPr>
        <a:xfrm>
          <a:off x="15214111" y="991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77762</xdr:rowOff>
    </xdr:from>
    <xdr:to>
      <xdr:col>76</xdr:col>
      <xdr:colOff>114300</xdr:colOff>
      <xdr:row>56</xdr:row>
      <xdr:rowOff>129616</xdr:rowOff>
    </xdr:to>
    <xdr:cxnSp macro="">
      <xdr:nvCxnSpPr>
        <xdr:cNvPr id="597" name="直線コネクタ 596"/>
        <xdr:cNvCxnSpPr/>
      </xdr:nvCxnSpPr>
      <xdr:spPr>
        <a:xfrm flipV="1">
          <a:off x="13703300" y="9678962"/>
          <a:ext cx="889000" cy="5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25946</xdr:rowOff>
    </xdr:from>
    <xdr:to>
      <xdr:col>76</xdr:col>
      <xdr:colOff>165100</xdr:colOff>
      <xdr:row>57</xdr:row>
      <xdr:rowOff>127546</xdr:rowOff>
    </xdr:to>
    <xdr:sp macro="" textlink="">
      <xdr:nvSpPr>
        <xdr:cNvPr id="598" name="フローチャート: 判断 597"/>
        <xdr:cNvSpPr/>
      </xdr:nvSpPr>
      <xdr:spPr>
        <a:xfrm>
          <a:off x="14541500" y="97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118673</xdr:rowOff>
    </xdr:from>
    <xdr:ext cx="534377" cy="259045"/>
    <xdr:sp macro="" textlink="">
      <xdr:nvSpPr>
        <xdr:cNvPr id="599" name="テキスト ボックス 598"/>
        <xdr:cNvSpPr txBox="1"/>
      </xdr:nvSpPr>
      <xdr:spPr>
        <a:xfrm>
          <a:off x="14325111" y="989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65240</xdr:rowOff>
    </xdr:from>
    <xdr:to>
      <xdr:col>71</xdr:col>
      <xdr:colOff>177800</xdr:colOff>
      <xdr:row>56</xdr:row>
      <xdr:rowOff>129616</xdr:rowOff>
    </xdr:to>
    <xdr:cxnSp macro="">
      <xdr:nvCxnSpPr>
        <xdr:cNvPr id="600" name="直線コネクタ 599"/>
        <xdr:cNvCxnSpPr/>
      </xdr:nvCxnSpPr>
      <xdr:spPr>
        <a:xfrm>
          <a:off x="12814300" y="9666440"/>
          <a:ext cx="889000" cy="6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51701</xdr:rowOff>
    </xdr:from>
    <xdr:to>
      <xdr:col>72</xdr:col>
      <xdr:colOff>38100</xdr:colOff>
      <xdr:row>57</xdr:row>
      <xdr:rowOff>153301</xdr:rowOff>
    </xdr:to>
    <xdr:sp macro="" textlink="">
      <xdr:nvSpPr>
        <xdr:cNvPr id="601" name="フローチャート: 判断 600"/>
        <xdr:cNvSpPr/>
      </xdr:nvSpPr>
      <xdr:spPr>
        <a:xfrm>
          <a:off x="13652500" y="982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144428</xdr:rowOff>
    </xdr:from>
    <xdr:ext cx="534377" cy="259045"/>
    <xdr:sp macro="" textlink="">
      <xdr:nvSpPr>
        <xdr:cNvPr id="602" name="テキスト ボックス 601"/>
        <xdr:cNvSpPr txBox="1"/>
      </xdr:nvSpPr>
      <xdr:spPr>
        <a:xfrm>
          <a:off x="13436111" y="991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169659</xdr:rowOff>
    </xdr:from>
    <xdr:to>
      <xdr:col>67</xdr:col>
      <xdr:colOff>101600</xdr:colOff>
      <xdr:row>57</xdr:row>
      <xdr:rowOff>99809</xdr:rowOff>
    </xdr:to>
    <xdr:sp macro="" textlink="">
      <xdr:nvSpPr>
        <xdr:cNvPr id="603" name="フローチャート: 判断 602"/>
        <xdr:cNvSpPr/>
      </xdr:nvSpPr>
      <xdr:spPr>
        <a:xfrm>
          <a:off x="12763500" y="97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90936</xdr:rowOff>
    </xdr:from>
    <xdr:ext cx="534377" cy="259045"/>
    <xdr:sp macro="" textlink="">
      <xdr:nvSpPr>
        <xdr:cNvPr id="604" name="テキスト ボックス 603"/>
        <xdr:cNvSpPr txBox="1"/>
      </xdr:nvSpPr>
      <xdr:spPr>
        <a:xfrm>
          <a:off x="12547111" y="986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25591</xdr:rowOff>
    </xdr:from>
    <xdr:to>
      <xdr:col>85</xdr:col>
      <xdr:colOff>177800</xdr:colOff>
      <xdr:row>56</xdr:row>
      <xdr:rowOff>127191</xdr:rowOff>
    </xdr:to>
    <xdr:sp macro="" textlink="">
      <xdr:nvSpPr>
        <xdr:cNvPr id="610" name="楕円 609"/>
        <xdr:cNvSpPr/>
      </xdr:nvSpPr>
      <xdr:spPr>
        <a:xfrm>
          <a:off x="16268700" y="962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48468</xdr:rowOff>
    </xdr:from>
    <xdr:ext cx="534377" cy="259045"/>
    <xdr:sp macro="" textlink="">
      <xdr:nvSpPr>
        <xdr:cNvPr id="611" name="教育費該当値テキスト"/>
        <xdr:cNvSpPr txBox="1"/>
      </xdr:nvSpPr>
      <xdr:spPr>
        <a:xfrm>
          <a:off x="16370300" y="947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129896</xdr:rowOff>
    </xdr:from>
    <xdr:to>
      <xdr:col>81</xdr:col>
      <xdr:colOff>101600</xdr:colOff>
      <xdr:row>56</xdr:row>
      <xdr:rowOff>60046</xdr:rowOff>
    </xdr:to>
    <xdr:sp macro="" textlink="">
      <xdr:nvSpPr>
        <xdr:cNvPr id="612" name="楕円 611"/>
        <xdr:cNvSpPr/>
      </xdr:nvSpPr>
      <xdr:spPr>
        <a:xfrm>
          <a:off x="15430500" y="955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76573</xdr:rowOff>
    </xdr:from>
    <xdr:ext cx="534377" cy="259045"/>
    <xdr:sp macro="" textlink="">
      <xdr:nvSpPr>
        <xdr:cNvPr id="613" name="テキスト ボックス 612"/>
        <xdr:cNvSpPr txBox="1"/>
      </xdr:nvSpPr>
      <xdr:spPr>
        <a:xfrm>
          <a:off x="15214111" y="933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26962</xdr:rowOff>
    </xdr:from>
    <xdr:to>
      <xdr:col>76</xdr:col>
      <xdr:colOff>165100</xdr:colOff>
      <xdr:row>56</xdr:row>
      <xdr:rowOff>128562</xdr:rowOff>
    </xdr:to>
    <xdr:sp macro="" textlink="">
      <xdr:nvSpPr>
        <xdr:cNvPr id="614" name="楕円 613"/>
        <xdr:cNvSpPr/>
      </xdr:nvSpPr>
      <xdr:spPr>
        <a:xfrm>
          <a:off x="14541500" y="962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145089</xdr:rowOff>
    </xdr:from>
    <xdr:ext cx="534377" cy="259045"/>
    <xdr:sp macro="" textlink="">
      <xdr:nvSpPr>
        <xdr:cNvPr id="615" name="テキスト ボックス 614"/>
        <xdr:cNvSpPr txBox="1"/>
      </xdr:nvSpPr>
      <xdr:spPr>
        <a:xfrm>
          <a:off x="14325111" y="9403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78816</xdr:rowOff>
    </xdr:from>
    <xdr:to>
      <xdr:col>72</xdr:col>
      <xdr:colOff>38100</xdr:colOff>
      <xdr:row>57</xdr:row>
      <xdr:rowOff>8966</xdr:rowOff>
    </xdr:to>
    <xdr:sp macro="" textlink="">
      <xdr:nvSpPr>
        <xdr:cNvPr id="616" name="楕円 615"/>
        <xdr:cNvSpPr/>
      </xdr:nvSpPr>
      <xdr:spPr>
        <a:xfrm>
          <a:off x="13652500" y="968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25493</xdr:rowOff>
    </xdr:from>
    <xdr:ext cx="534377" cy="259045"/>
    <xdr:sp macro="" textlink="">
      <xdr:nvSpPr>
        <xdr:cNvPr id="617" name="テキスト ボックス 616"/>
        <xdr:cNvSpPr txBox="1"/>
      </xdr:nvSpPr>
      <xdr:spPr>
        <a:xfrm>
          <a:off x="13436111" y="945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14440</xdr:rowOff>
    </xdr:from>
    <xdr:to>
      <xdr:col>67</xdr:col>
      <xdr:colOff>101600</xdr:colOff>
      <xdr:row>56</xdr:row>
      <xdr:rowOff>116040</xdr:rowOff>
    </xdr:to>
    <xdr:sp macro="" textlink="">
      <xdr:nvSpPr>
        <xdr:cNvPr id="618" name="楕円 617"/>
        <xdr:cNvSpPr/>
      </xdr:nvSpPr>
      <xdr:spPr>
        <a:xfrm>
          <a:off x="12763500" y="961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132567</xdr:rowOff>
    </xdr:from>
    <xdr:ext cx="534377" cy="259045"/>
    <xdr:sp macro="" textlink="">
      <xdr:nvSpPr>
        <xdr:cNvPr id="619" name="テキスト ボックス 618"/>
        <xdr:cNvSpPr txBox="1"/>
      </xdr:nvSpPr>
      <xdr:spPr>
        <a:xfrm>
          <a:off x="12547111" y="939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3" name="テキスト ボックス 63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5" name="テキスト ボックス 63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7" name="テキスト ボックス 63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65875</xdr:rowOff>
    </xdr:from>
    <xdr:to>
      <xdr:col>85</xdr:col>
      <xdr:colOff>126364</xdr:colOff>
      <xdr:row>79</xdr:row>
      <xdr:rowOff>44450</xdr:rowOff>
    </xdr:to>
    <xdr:cxnSp macro="">
      <xdr:nvCxnSpPr>
        <xdr:cNvPr id="643" name="直線コネクタ 642"/>
        <xdr:cNvCxnSpPr/>
      </xdr:nvCxnSpPr>
      <xdr:spPr>
        <a:xfrm flipV="1">
          <a:off x="16317595" y="12067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12552</xdr:rowOff>
    </xdr:from>
    <xdr:ext cx="599010" cy="259045"/>
    <xdr:sp macro="" textlink="">
      <xdr:nvSpPr>
        <xdr:cNvPr id="646" name="災害復旧費最大値テキスト"/>
        <xdr:cNvSpPr txBox="1"/>
      </xdr:nvSpPr>
      <xdr:spPr>
        <a:xfrm>
          <a:off x="16370300" y="1184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65875</xdr:rowOff>
    </xdr:from>
    <xdr:to>
      <xdr:col>86</xdr:col>
      <xdr:colOff>25400</xdr:colOff>
      <xdr:row>70</xdr:row>
      <xdr:rowOff>65875</xdr:rowOff>
    </xdr:to>
    <xdr:cxnSp macro="">
      <xdr:nvCxnSpPr>
        <xdr:cNvPr id="647" name="直線コネクタ 646"/>
        <xdr:cNvCxnSpPr/>
      </xdr:nvCxnSpPr>
      <xdr:spPr>
        <a:xfrm>
          <a:off x="16230600" y="120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19405</xdr:rowOff>
    </xdr:from>
    <xdr:to>
      <xdr:col>85</xdr:col>
      <xdr:colOff>127000</xdr:colOff>
      <xdr:row>79</xdr:row>
      <xdr:rowOff>40411</xdr:rowOff>
    </xdr:to>
    <xdr:cxnSp macro="">
      <xdr:nvCxnSpPr>
        <xdr:cNvPr id="648" name="直線コネクタ 647"/>
        <xdr:cNvCxnSpPr/>
      </xdr:nvCxnSpPr>
      <xdr:spPr>
        <a:xfrm>
          <a:off x="15481300" y="13563955"/>
          <a:ext cx="838200" cy="2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106456</xdr:rowOff>
    </xdr:from>
    <xdr:ext cx="469744" cy="259045"/>
    <xdr:sp macro="" textlink="">
      <xdr:nvSpPr>
        <xdr:cNvPr id="649" name="災害復旧費平均値テキスト"/>
        <xdr:cNvSpPr txBox="1"/>
      </xdr:nvSpPr>
      <xdr:spPr>
        <a:xfrm>
          <a:off x="16370300" y="13308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83579</xdr:rowOff>
    </xdr:from>
    <xdr:to>
      <xdr:col>85</xdr:col>
      <xdr:colOff>177800</xdr:colOff>
      <xdr:row>79</xdr:row>
      <xdr:rowOff>13729</xdr:rowOff>
    </xdr:to>
    <xdr:sp macro="" textlink="">
      <xdr:nvSpPr>
        <xdr:cNvPr id="650" name="フローチャート: 判断 649"/>
        <xdr:cNvSpPr/>
      </xdr:nvSpPr>
      <xdr:spPr>
        <a:xfrm>
          <a:off x="16268700" y="1345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11888</xdr:rowOff>
    </xdr:from>
    <xdr:to>
      <xdr:col>81</xdr:col>
      <xdr:colOff>50800</xdr:colOff>
      <xdr:row>79</xdr:row>
      <xdr:rowOff>19405</xdr:rowOff>
    </xdr:to>
    <xdr:cxnSp macro="">
      <xdr:nvCxnSpPr>
        <xdr:cNvPr id="651" name="直線コネクタ 650"/>
        <xdr:cNvCxnSpPr/>
      </xdr:nvCxnSpPr>
      <xdr:spPr>
        <a:xfrm>
          <a:off x="14592300" y="13556438"/>
          <a:ext cx="889000" cy="7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93090</xdr:rowOff>
    </xdr:from>
    <xdr:to>
      <xdr:col>81</xdr:col>
      <xdr:colOff>101600</xdr:colOff>
      <xdr:row>79</xdr:row>
      <xdr:rowOff>23240</xdr:rowOff>
    </xdr:to>
    <xdr:sp macro="" textlink="">
      <xdr:nvSpPr>
        <xdr:cNvPr id="652" name="フローチャート: 判断 651"/>
        <xdr:cNvSpPr/>
      </xdr:nvSpPr>
      <xdr:spPr>
        <a:xfrm>
          <a:off x="15430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39767</xdr:rowOff>
    </xdr:from>
    <xdr:ext cx="469744" cy="259045"/>
    <xdr:sp macro="" textlink="">
      <xdr:nvSpPr>
        <xdr:cNvPr id="653" name="テキスト ボックス 652"/>
        <xdr:cNvSpPr txBox="1"/>
      </xdr:nvSpPr>
      <xdr:spPr>
        <a:xfrm>
          <a:off x="15246428" y="132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11888</xdr:rowOff>
    </xdr:from>
    <xdr:to>
      <xdr:col>76</xdr:col>
      <xdr:colOff>114300</xdr:colOff>
      <xdr:row>79</xdr:row>
      <xdr:rowOff>44450</xdr:rowOff>
    </xdr:to>
    <xdr:cxnSp macro="">
      <xdr:nvCxnSpPr>
        <xdr:cNvPr id="654" name="直線コネクタ 653"/>
        <xdr:cNvCxnSpPr/>
      </xdr:nvCxnSpPr>
      <xdr:spPr>
        <a:xfrm flipV="1">
          <a:off x="13703300" y="13556438"/>
          <a:ext cx="889000" cy="3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107214</xdr:rowOff>
    </xdr:from>
    <xdr:to>
      <xdr:col>76</xdr:col>
      <xdr:colOff>165100</xdr:colOff>
      <xdr:row>79</xdr:row>
      <xdr:rowOff>37364</xdr:rowOff>
    </xdr:to>
    <xdr:sp macro="" textlink="">
      <xdr:nvSpPr>
        <xdr:cNvPr id="655" name="フローチャート: 判断 654"/>
        <xdr:cNvSpPr/>
      </xdr:nvSpPr>
      <xdr:spPr>
        <a:xfrm>
          <a:off x="14541500" y="1348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53891</xdr:rowOff>
    </xdr:from>
    <xdr:ext cx="469744" cy="259045"/>
    <xdr:sp macro="" textlink="">
      <xdr:nvSpPr>
        <xdr:cNvPr id="656" name="テキスト ボックス 655"/>
        <xdr:cNvSpPr txBox="1"/>
      </xdr:nvSpPr>
      <xdr:spPr>
        <a:xfrm>
          <a:off x="14357428" y="1325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7" name="直線コネクタ 656"/>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139928</xdr:rowOff>
    </xdr:from>
    <xdr:to>
      <xdr:col>72</xdr:col>
      <xdr:colOff>38100</xdr:colOff>
      <xdr:row>79</xdr:row>
      <xdr:rowOff>70078</xdr:rowOff>
    </xdr:to>
    <xdr:sp macro="" textlink="">
      <xdr:nvSpPr>
        <xdr:cNvPr id="658" name="フローチャート: 判断 657"/>
        <xdr:cNvSpPr/>
      </xdr:nvSpPr>
      <xdr:spPr>
        <a:xfrm>
          <a:off x="13652500" y="1351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86605</xdr:rowOff>
    </xdr:from>
    <xdr:ext cx="469744" cy="259045"/>
    <xdr:sp macro="" textlink="">
      <xdr:nvSpPr>
        <xdr:cNvPr id="659" name="テキスト ボックス 658"/>
        <xdr:cNvSpPr txBox="1"/>
      </xdr:nvSpPr>
      <xdr:spPr>
        <a:xfrm>
          <a:off x="13468428" y="1328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128029</xdr:rowOff>
    </xdr:from>
    <xdr:to>
      <xdr:col>67</xdr:col>
      <xdr:colOff>101600</xdr:colOff>
      <xdr:row>79</xdr:row>
      <xdr:rowOff>58179</xdr:rowOff>
    </xdr:to>
    <xdr:sp macro="" textlink="">
      <xdr:nvSpPr>
        <xdr:cNvPr id="660" name="フローチャート: 判断 659"/>
        <xdr:cNvSpPr/>
      </xdr:nvSpPr>
      <xdr:spPr>
        <a:xfrm>
          <a:off x="12763500" y="135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74706</xdr:rowOff>
    </xdr:from>
    <xdr:ext cx="469744" cy="259045"/>
    <xdr:sp macro="" textlink="">
      <xdr:nvSpPr>
        <xdr:cNvPr id="661" name="テキスト ボックス 660"/>
        <xdr:cNvSpPr txBox="1"/>
      </xdr:nvSpPr>
      <xdr:spPr>
        <a:xfrm>
          <a:off x="12579428" y="132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161061</xdr:rowOff>
    </xdr:from>
    <xdr:to>
      <xdr:col>85</xdr:col>
      <xdr:colOff>177800</xdr:colOff>
      <xdr:row>79</xdr:row>
      <xdr:rowOff>91211</xdr:rowOff>
    </xdr:to>
    <xdr:sp macro="" textlink="">
      <xdr:nvSpPr>
        <xdr:cNvPr id="667" name="楕円 666"/>
        <xdr:cNvSpPr/>
      </xdr:nvSpPr>
      <xdr:spPr>
        <a:xfrm>
          <a:off x="16268700" y="1353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75988</xdr:rowOff>
    </xdr:from>
    <xdr:ext cx="378565" cy="259045"/>
    <xdr:sp macro="" textlink="">
      <xdr:nvSpPr>
        <xdr:cNvPr id="668" name="災害復旧費該当値テキスト"/>
        <xdr:cNvSpPr txBox="1"/>
      </xdr:nvSpPr>
      <xdr:spPr>
        <a:xfrm>
          <a:off x="16370300" y="13449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140055</xdr:rowOff>
    </xdr:from>
    <xdr:to>
      <xdr:col>81</xdr:col>
      <xdr:colOff>101600</xdr:colOff>
      <xdr:row>79</xdr:row>
      <xdr:rowOff>70205</xdr:rowOff>
    </xdr:to>
    <xdr:sp macro="" textlink="">
      <xdr:nvSpPr>
        <xdr:cNvPr id="669" name="楕円 668"/>
        <xdr:cNvSpPr/>
      </xdr:nvSpPr>
      <xdr:spPr>
        <a:xfrm>
          <a:off x="15430500" y="1351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61332</xdr:rowOff>
    </xdr:from>
    <xdr:ext cx="469744" cy="259045"/>
    <xdr:sp macro="" textlink="">
      <xdr:nvSpPr>
        <xdr:cNvPr id="670" name="テキスト ボックス 669"/>
        <xdr:cNvSpPr txBox="1"/>
      </xdr:nvSpPr>
      <xdr:spPr>
        <a:xfrm>
          <a:off x="15246428" y="13605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132538</xdr:rowOff>
    </xdr:from>
    <xdr:to>
      <xdr:col>76</xdr:col>
      <xdr:colOff>165100</xdr:colOff>
      <xdr:row>79</xdr:row>
      <xdr:rowOff>62688</xdr:rowOff>
    </xdr:to>
    <xdr:sp macro="" textlink="">
      <xdr:nvSpPr>
        <xdr:cNvPr id="671" name="楕円 670"/>
        <xdr:cNvSpPr/>
      </xdr:nvSpPr>
      <xdr:spPr>
        <a:xfrm>
          <a:off x="14541500" y="1350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53815</xdr:rowOff>
    </xdr:from>
    <xdr:ext cx="469744" cy="259045"/>
    <xdr:sp macro="" textlink="">
      <xdr:nvSpPr>
        <xdr:cNvPr id="672" name="テキスト ボックス 671"/>
        <xdr:cNvSpPr txBox="1"/>
      </xdr:nvSpPr>
      <xdr:spPr>
        <a:xfrm>
          <a:off x="14357428" y="13598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3" name="楕円 67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4" name="テキスト ボックス 673"/>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5" name="楕円 67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6" name="テキスト ボックス 675"/>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74955</xdr:rowOff>
    </xdr:from>
    <xdr:to>
      <xdr:col>85</xdr:col>
      <xdr:colOff>126364</xdr:colOff>
      <xdr:row>98</xdr:row>
      <xdr:rowOff>28181</xdr:rowOff>
    </xdr:to>
    <xdr:cxnSp macro="">
      <xdr:nvCxnSpPr>
        <xdr:cNvPr id="700" name="直線コネクタ 699"/>
        <xdr:cNvCxnSpPr/>
      </xdr:nvCxnSpPr>
      <xdr:spPr>
        <a:xfrm flipV="1">
          <a:off x="16317595" y="15505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32008</xdr:rowOff>
    </xdr:from>
    <xdr:ext cx="534377" cy="259045"/>
    <xdr:sp macro="" textlink="">
      <xdr:nvSpPr>
        <xdr:cNvPr id="701" name="公債費最小値テキスト"/>
        <xdr:cNvSpPr txBox="1"/>
      </xdr:nvSpPr>
      <xdr:spPr>
        <a:xfrm>
          <a:off x="16370300" y="1683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28181</xdr:rowOff>
    </xdr:from>
    <xdr:to>
      <xdr:col>86</xdr:col>
      <xdr:colOff>25400</xdr:colOff>
      <xdr:row>98</xdr:row>
      <xdr:rowOff>28181</xdr:rowOff>
    </xdr:to>
    <xdr:cxnSp macro="">
      <xdr:nvCxnSpPr>
        <xdr:cNvPr id="702" name="直線コネクタ 701"/>
        <xdr:cNvCxnSpPr/>
      </xdr:nvCxnSpPr>
      <xdr:spPr>
        <a:xfrm>
          <a:off x="16230600" y="1683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21632</xdr:rowOff>
    </xdr:from>
    <xdr:ext cx="599010" cy="259045"/>
    <xdr:sp macro="" textlink="">
      <xdr:nvSpPr>
        <xdr:cNvPr id="703" name="公債費最大値テキスト"/>
        <xdr:cNvSpPr txBox="1"/>
      </xdr:nvSpPr>
      <xdr:spPr>
        <a:xfrm>
          <a:off x="16370300" y="15280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74955</xdr:rowOff>
    </xdr:from>
    <xdr:to>
      <xdr:col>86</xdr:col>
      <xdr:colOff>25400</xdr:colOff>
      <xdr:row>90</xdr:row>
      <xdr:rowOff>74955</xdr:rowOff>
    </xdr:to>
    <xdr:cxnSp macro="">
      <xdr:nvCxnSpPr>
        <xdr:cNvPr id="704" name="直線コネクタ 703"/>
        <xdr:cNvCxnSpPr/>
      </xdr:nvCxnSpPr>
      <xdr:spPr>
        <a:xfrm>
          <a:off x="16230600" y="15505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131394</xdr:rowOff>
    </xdr:from>
    <xdr:to>
      <xdr:col>85</xdr:col>
      <xdr:colOff>127000</xdr:colOff>
      <xdr:row>95</xdr:row>
      <xdr:rowOff>5931</xdr:rowOff>
    </xdr:to>
    <xdr:cxnSp macro="">
      <xdr:nvCxnSpPr>
        <xdr:cNvPr id="705" name="直線コネクタ 704"/>
        <xdr:cNvCxnSpPr/>
      </xdr:nvCxnSpPr>
      <xdr:spPr>
        <a:xfrm flipV="1">
          <a:off x="15481300" y="16247694"/>
          <a:ext cx="838200" cy="4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3776</xdr:rowOff>
    </xdr:from>
    <xdr:ext cx="534377" cy="259045"/>
    <xdr:sp macro="" textlink="">
      <xdr:nvSpPr>
        <xdr:cNvPr id="706" name="公債費平均値テキスト"/>
        <xdr:cNvSpPr txBox="1"/>
      </xdr:nvSpPr>
      <xdr:spPr>
        <a:xfrm>
          <a:off x="16370300" y="16291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25349</xdr:rowOff>
    </xdr:from>
    <xdr:to>
      <xdr:col>85</xdr:col>
      <xdr:colOff>177800</xdr:colOff>
      <xdr:row>95</xdr:row>
      <xdr:rowOff>126949</xdr:rowOff>
    </xdr:to>
    <xdr:sp macro="" textlink="">
      <xdr:nvSpPr>
        <xdr:cNvPr id="707" name="フローチャート: 判断 706"/>
        <xdr:cNvSpPr/>
      </xdr:nvSpPr>
      <xdr:spPr>
        <a:xfrm>
          <a:off x="162687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5931</xdr:rowOff>
    </xdr:from>
    <xdr:to>
      <xdr:col>81</xdr:col>
      <xdr:colOff>50800</xdr:colOff>
      <xdr:row>95</xdr:row>
      <xdr:rowOff>56477</xdr:rowOff>
    </xdr:to>
    <xdr:cxnSp macro="">
      <xdr:nvCxnSpPr>
        <xdr:cNvPr id="708" name="直線コネクタ 707"/>
        <xdr:cNvCxnSpPr/>
      </xdr:nvCxnSpPr>
      <xdr:spPr>
        <a:xfrm flipV="1">
          <a:off x="14592300" y="16293681"/>
          <a:ext cx="889000" cy="5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39827</xdr:rowOff>
    </xdr:from>
    <xdr:to>
      <xdr:col>81</xdr:col>
      <xdr:colOff>101600</xdr:colOff>
      <xdr:row>95</xdr:row>
      <xdr:rowOff>141427</xdr:rowOff>
    </xdr:to>
    <xdr:sp macro="" textlink="">
      <xdr:nvSpPr>
        <xdr:cNvPr id="709" name="フローチャート: 判断 708"/>
        <xdr:cNvSpPr/>
      </xdr:nvSpPr>
      <xdr:spPr>
        <a:xfrm>
          <a:off x="15430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132554</xdr:rowOff>
    </xdr:from>
    <xdr:ext cx="534377" cy="259045"/>
    <xdr:sp macro="" textlink="">
      <xdr:nvSpPr>
        <xdr:cNvPr id="710" name="テキスト ボックス 709"/>
        <xdr:cNvSpPr txBox="1"/>
      </xdr:nvSpPr>
      <xdr:spPr>
        <a:xfrm>
          <a:off x="15214111" y="1642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49848</xdr:rowOff>
    </xdr:from>
    <xdr:to>
      <xdr:col>76</xdr:col>
      <xdr:colOff>114300</xdr:colOff>
      <xdr:row>95</xdr:row>
      <xdr:rowOff>56477</xdr:rowOff>
    </xdr:to>
    <xdr:cxnSp macro="">
      <xdr:nvCxnSpPr>
        <xdr:cNvPr id="711" name="直線コネクタ 710"/>
        <xdr:cNvCxnSpPr/>
      </xdr:nvCxnSpPr>
      <xdr:spPr>
        <a:xfrm>
          <a:off x="13703300" y="16337598"/>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32741</xdr:rowOff>
    </xdr:from>
    <xdr:to>
      <xdr:col>76</xdr:col>
      <xdr:colOff>165100</xdr:colOff>
      <xdr:row>95</xdr:row>
      <xdr:rowOff>134341</xdr:rowOff>
    </xdr:to>
    <xdr:sp macro="" textlink="">
      <xdr:nvSpPr>
        <xdr:cNvPr id="712" name="フローチャート: 判断 711"/>
        <xdr:cNvSpPr/>
      </xdr:nvSpPr>
      <xdr:spPr>
        <a:xfrm>
          <a:off x="14541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125468</xdr:rowOff>
    </xdr:from>
    <xdr:ext cx="534377" cy="259045"/>
    <xdr:sp macro="" textlink="">
      <xdr:nvSpPr>
        <xdr:cNvPr id="713" name="テキスト ボックス 712"/>
        <xdr:cNvSpPr txBox="1"/>
      </xdr:nvSpPr>
      <xdr:spPr>
        <a:xfrm>
          <a:off x="14325111" y="1641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46126</xdr:rowOff>
    </xdr:from>
    <xdr:to>
      <xdr:col>71</xdr:col>
      <xdr:colOff>177800</xdr:colOff>
      <xdr:row>95</xdr:row>
      <xdr:rowOff>49848</xdr:rowOff>
    </xdr:to>
    <xdr:cxnSp macro="">
      <xdr:nvCxnSpPr>
        <xdr:cNvPr id="714" name="直線コネクタ 713"/>
        <xdr:cNvCxnSpPr/>
      </xdr:nvCxnSpPr>
      <xdr:spPr>
        <a:xfrm>
          <a:off x="12814300" y="16162426"/>
          <a:ext cx="889000" cy="17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10846</xdr:rowOff>
    </xdr:from>
    <xdr:to>
      <xdr:col>72</xdr:col>
      <xdr:colOff>38100</xdr:colOff>
      <xdr:row>95</xdr:row>
      <xdr:rowOff>112446</xdr:rowOff>
    </xdr:to>
    <xdr:sp macro="" textlink="">
      <xdr:nvSpPr>
        <xdr:cNvPr id="715" name="フローチャート: 判断 714"/>
        <xdr:cNvSpPr/>
      </xdr:nvSpPr>
      <xdr:spPr>
        <a:xfrm>
          <a:off x="13652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103573</xdr:rowOff>
    </xdr:from>
    <xdr:ext cx="534377" cy="259045"/>
    <xdr:sp macro="" textlink="">
      <xdr:nvSpPr>
        <xdr:cNvPr id="716" name="テキスト ボックス 715"/>
        <xdr:cNvSpPr txBox="1"/>
      </xdr:nvSpPr>
      <xdr:spPr>
        <a:xfrm>
          <a:off x="13436111" y="1639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150622</xdr:rowOff>
    </xdr:from>
    <xdr:to>
      <xdr:col>67</xdr:col>
      <xdr:colOff>101600</xdr:colOff>
      <xdr:row>95</xdr:row>
      <xdr:rowOff>80772</xdr:rowOff>
    </xdr:to>
    <xdr:sp macro="" textlink="">
      <xdr:nvSpPr>
        <xdr:cNvPr id="717" name="フローチャート: 判断 716"/>
        <xdr:cNvSpPr/>
      </xdr:nvSpPr>
      <xdr:spPr>
        <a:xfrm>
          <a:off x="12763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71899</xdr:rowOff>
    </xdr:from>
    <xdr:ext cx="534377" cy="259045"/>
    <xdr:sp macro="" textlink="">
      <xdr:nvSpPr>
        <xdr:cNvPr id="718" name="テキスト ボックス 717"/>
        <xdr:cNvSpPr txBox="1"/>
      </xdr:nvSpPr>
      <xdr:spPr>
        <a:xfrm>
          <a:off x="12547111" y="1635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80594</xdr:rowOff>
    </xdr:from>
    <xdr:to>
      <xdr:col>85</xdr:col>
      <xdr:colOff>177800</xdr:colOff>
      <xdr:row>95</xdr:row>
      <xdr:rowOff>10744</xdr:rowOff>
    </xdr:to>
    <xdr:sp macro="" textlink="">
      <xdr:nvSpPr>
        <xdr:cNvPr id="724" name="楕円 723"/>
        <xdr:cNvSpPr/>
      </xdr:nvSpPr>
      <xdr:spPr>
        <a:xfrm>
          <a:off x="16268700" y="1619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103471</xdr:rowOff>
    </xdr:from>
    <xdr:ext cx="534377" cy="259045"/>
    <xdr:sp macro="" textlink="">
      <xdr:nvSpPr>
        <xdr:cNvPr id="725" name="公債費該当値テキスト"/>
        <xdr:cNvSpPr txBox="1"/>
      </xdr:nvSpPr>
      <xdr:spPr>
        <a:xfrm>
          <a:off x="16370300" y="1604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126581</xdr:rowOff>
    </xdr:from>
    <xdr:to>
      <xdr:col>81</xdr:col>
      <xdr:colOff>101600</xdr:colOff>
      <xdr:row>95</xdr:row>
      <xdr:rowOff>56731</xdr:rowOff>
    </xdr:to>
    <xdr:sp macro="" textlink="">
      <xdr:nvSpPr>
        <xdr:cNvPr id="726" name="楕円 725"/>
        <xdr:cNvSpPr/>
      </xdr:nvSpPr>
      <xdr:spPr>
        <a:xfrm>
          <a:off x="15430500" y="1624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73258</xdr:rowOff>
    </xdr:from>
    <xdr:ext cx="534377" cy="259045"/>
    <xdr:sp macro="" textlink="">
      <xdr:nvSpPr>
        <xdr:cNvPr id="727" name="テキスト ボックス 726"/>
        <xdr:cNvSpPr txBox="1"/>
      </xdr:nvSpPr>
      <xdr:spPr>
        <a:xfrm>
          <a:off x="15214111" y="1601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5677</xdr:rowOff>
    </xdr:from>
    <xdr:to>
      <xdr:col>76</xdr:col>
      <xdr:colOff>165100</xdr:colOff>
      <xdr:row>95</xdr:row>
      <xdr:rowOff>107277</xdr:rowOff>
    </xdr:to>
    <xdr:sp macro="" textlink="">
      <xdr:nvSpPr>
        <xdr:cNvPr id="728" name="楕円 727"/>
        <xdr:cNvSpPr/>
      </xdr:nvSpPr>
      <xdr:spPr>
        <a:xfrm>
          <a:off x="14541500" y="1629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123804</xdr:rowOff>
    </xdr:from>
    <xdr:ext cx="534377" cy="259045"/>
    <xdr:sp macro="" textlink="">
      <xdr:nvSpPr>
        <xdr:cNvPr id="729" name="テキスト ボックス 728"/>
        <xdr:cNvSpPr txBox="1"/>
      </xdr:nvSpPr>
      <xdr:spPr>
        <a:xfrm>
          <a:off x="14325111" y="1606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170498</xdr:rowOff>
    </xdr:from>
    <xdr:to>
      <xdr:col>72</xdr:col>
      <xdr:colOff>38100</xdr:colOff>
      <xdr:row>95</xdr:row>
      <xdr:rowOff>100648</xdr:rowOff>
    </xdr:to>
    <xdr:sp macro="" textlink="">
      <xdr:nvSpPr>
        <xdr:cNvPr id="730" name="楕円 729"/>
        <xdr:cNvSpPr/>
      </xdr:nvSpPr>
      <xdr:spPr>
        <a:xfrm>
          <a:off x="13652500" y="1628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117175</xdr:rowOff>
    </xdr:from>
    <xdr:ext cx="534377" cy="259045"/>
    <xdr:sp macro="" textlink="">
      <xdr:nvSpPr>
        <xdr:cNvPr id="731" name="テキスト ボックス 730"/>
        <xdr:cNvSpPr txBox="1"/>
      </xdr:nvSpPr>
      <xdr:spPr>
        <a:xfrm>
          <a:off x="13436111" y="1606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166776</xdr:rowOff>
    </xdr:from>
    <xdr:to>
      <xdr:col>67</xdr:col>
      <xdr:colOff>101600</xdr:colOff>
      <xdr:row>94</xdr:row>
      <xdr:rowOff>96926</xdr:rowOff>
    </xdr:to>
    <xdr:sp macro="" textlink="">
      <xdr:nvSpPr>
        <xdr:cNvPr id="732" name="楕円 731"/>
        <xdr:cNvSpPr/>
      </xdr:nvSpPr>
      <xdr:spPr>
        <a:xfrm>
          <a:off x="12763500" y="1611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113453</xdr:rowOff>
    </xdr:from>
    <xdr:ext cx="534377" cy="259045"/>
    <xdr:sp macro="" textlink="">
      <xdr:nvSpPr>
        <xdr:cNvPr id="733" name="テキスト ボックス 732"/>
        <xdr:cNvSpPr txBox="1"/>
      </xdr:nvSpPr>
      <xdr:spPr>
        <a:xfrm>
          <a:off x="12547111" y="1588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47" name="テキスト ボックス 746"/>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74778</xdr:rowOff>
    </xdr:from>
    <xdr:to>
      <xdr:col>116</xdr:col>
      <xdr:colOff>62864</xdr:colOff>
      <xdr:row>38</xdr:row>
      <xdr:rowOff>139700</xdr:rowOff>
    </xdr:to>
    <xdr:cxnSp macro="">
      <xdr:nvCxnSpPr>
        <xdr:cNvPr id="755" name="直線コネクタ 754"/>
        <xdr:cNvCxnSpPr/>
      </xdr:nvCxnSpPr>
      <xdr:spPr>
        <a:xfrm flipV="1">
          <a:off x="22159595" y="5218278"/>
          <a:ext cx="1269" cy="143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168724</xdr:rowOff>
    </xdr:from>
    <xdr:ext cx="249299" cy="259045"/>
    <xdr:sp macro="" textlink="">
      <xdr:nvSpPr>
        <xdr:cNvPr id="756" name="諸支出金最小値テキスト"/>
        <xdr:cNvSpPr txBox="1"/>
      </xdr:nvSpPr>
      <xdr:spPr>
        <a:xfrm>
          <a:off x="22212300" y="6683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21455</xdr:rowOff>
    </xdr:from>
    <xdr:ext cx="469744" cy="259045"/>
    <xdr:sp macro="" textlink="">
      <xdr:nvSpPr>
        <xdr:cNvPr id="758" name="諸支出金最大値テキスト"/>
        <xdr:cNvSpPr txBox="1"/>
      </xdr:nvSpPr>
      <xdr:spPr>
        <a:xfrm>
          <a:off x="22212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74778</xdr:rowOff>
    </xdr:from>
    <xdr:to>
      <xdr:col>116</xdr:col>
      <xdr:colOff>152400</xdr:colOff>
      <xdr:row>30</xdr:row>
      <xdr:rowOff>74778</xdr:rowOff>
    </xdr:to>
    <xdr:cxnSp macro="">
      <xdr:nvCxnSpPr>
        <xdr:cNvPr id="759" name="直線コネクタ 758"/>
        <xdr:cNvCxnSpPr/>
      </xdr:nvCxnSpPr>
      <xdr:spPr>
        <a:xfrm>
          <a:off x="22072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86174</xdr:rowOff>
    </xdr:from>
    <xdr:ext cx="313932" cy="259045"/>
    <xdr:sp macro="" textlink="">
      <xdr:nvSpPr>
        <xdr:cNvPr id="761" name="諸支出金平均値テキスト"/>
        <xdr:cNvSpPr txBox="1"/>
      </xdr:nvSpPr>
      <xdr:spPr>
        <a:xfrm>
          <a:off x="22212300" y="642982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63297</xdr:rowOff>
    </xdr:from>
    <xdr:to>
      <xdr:col>116</xdr:col>
      <xdr:colOff>114300</xdr:colOff>
      <xdr:row>38</xdr:row>
      <xdr:rowOff>164897</xdr:rowOff>
    </xdr:to>
    <xdr:sp macro="" textlink="">
      <xdr:nvSpPr>
        <xdr:cNvPr id="762" name="フローチャート: 判断 761"/>
        <xdr:cNvSpPr/>
      </xdr:nvSpPr>
      <xdr:spPr>
        <a:xfrm>
          <a:off x="22110700" y="657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36779</xdr:rowOff>
    </xdr:from>
    <xdr:to>
      <xdr:col>112</xdr:col>
      <xdr:colOff>38100</xdr:colOff>
      <xdr:row>38</xdr:row>
      <xdr:rowOff>138379</xdr:rowOff>
    </xdr:to>
    <xdr:sp macro="" textlink="">
      <xdr:nvSpPr>
        <xdr:cNvPr id="764" name="フローチャート: 判断 763"/>
        <xdr:cNvSpPr/>
      </xdr:nvSpPr>
      <xdr:spPr>
        <a:xfrm>
          <a:off x="21272500" y="655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154906</xdr:rowOff>
    </xdr:from>
    <xdr:ext cx="313932" cy="259045"/>
    <xdr:sp macro="" textlink="">
      <xdr:nvSpPr>
        <xdr:cNvPr id="765" name="テキスト ボックス 764"/>
        <xdr:cNvSpPr txBox="1"/>
      </xdr:nvSpPr>
      <xdr:spPr>
        <a:xfrm>
          <a:off x="21166333" y="63271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158852</xdr:rowOff>
    </xdr:from>
    <xdr:to>
      <xdr:col>107</xdr:col>
      <xdr:colOff>101600</xdr:colOff>
      <xdr:row>38</xdr:row>
      <xdr:rowOff>89002</xdr:rowOff>
    </xdr:to>
    <xdr:sp macro="" textlink="">
      <xdr:nvSpPr>
        <xdr:cNvPr id="767" name="フローチャート: 判断 766"/>
        <xdr:cNvSpPr/>
      </xdr:nvSpPr>
      <xdr:spPr>
        <a:xfrm>
          <a:off x="20383500" y="650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105529</xdr:rowOff>
    </xdr:from>
    <xdr:ext cx="378565" cy="259045"/>
    <xdr:sp macro="" textlink="">
      <xdr:nvSpPr>
        <xdr:cNvPr id="768" name="テキスト ボックス 767"/>
        <xdr:cNvSpPr txBox="1"/>
      </xdr:nvSpPr>
      <xdr:spPr>
        <a:xfrm>
          <a:off x="20245017" y="6277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140107</xdr:rowOff>
    </xdr:from>
    <xdr:to>
      <xdr:col>102</xdr:col>
      <xdr:colOff>165100</xdr:colOff>
      <xdr:row>37</xdr:row>
      <xdr:rowOff>70257</xdr:rowOff>
    </xdr:to>
    <xdr:sp macro="" textlink="">
      <xdr:nvSpPr>
        <xdr:cNvPr id="770" name="フローチャート: 判断 769"/>
        <xdr:cNvSpPr/>
      </xdr:nvSpPr>
      <xdr:spPr>
        <a:xfrm>
          <a:off x="19494500" y="631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86784</xdr:rowOff>
    </xdr:from>
    <xdr:ext cx="378565" cy="259045"/>
    <xdr:sp macro="" textlink="">
      <xdr:nvSpPr>
        <xdr:cNvPr id="771" name="テキスト ボックス 770"/>
        <xdr:cNvSpPr txBox="1"/>
      </xdr:nvSpPr>
      <xdr:spPr>
        <a:xfrm>
          <a:off x="19356017" y="6087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94843</xdr:rowOff>
    </xdr:from>
    <xdr:to>
      <xdr:col>98</xdr:col>
      <xdr:colOff>38100</xdr:colOff>
      <xdr:row>38</xdr:row>
      <xdr:rowOff>24994</xdr:rowOff>
    </xdr:to>
    <xdr:sp macro="" textlink="">
      <xdr:nvSpPr>
        <xdr:cNvPr id="772" name="フローチャート: 判断 771"/>
        <xdr:cNvSpPr/>
      </xdr:nvSpPr>
      <xdr:spPr>
        <a:xfrm>
          <a:off x="18605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41520</xdr:rowOff>
    </xdr:from>
    <xdr:ext cx="378565" cy="259045"/>
    <xdr:sp macro="" textlink="">
      <xdr:nvSpPr>
        <xdr:cNvPr id="773" name="テキスト ボックス 772"/>
        <xdr:cNvSpPr txBox="1"/>
      </xdr:nvSpPr>
      <xdr:spPr>
        <a:xfrm>
          <a:off x="18467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41724</xdr:rowOff>
    </xdr:from>
    <xdr:ext cx="249299" cy="259045"/>
    <xdr:sp macro="" textlink="">
      <xdr:nvSpPr>
        <xdr:cNvPr id="780" name="諸支出金該当値テキスト"/>
        <xdr:cNvSpPr txBox="1"/>
      </xdr:nvSpPr>
      <xdr:spPr>
        <a:xfrm>
          <a:off x="22212300" y="6556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9" name="直線コネクタ 79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0" name="テキスト ボックス 79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1" name="直線コネクタ 80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2" name="テキスト ボックス 801"/>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5" name="直線コネクタ 80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6" name="テキスト ボックス 805"/>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7" name="直線コネクタ 80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8" name="テキスト ボックス 807"/>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9" name="直線コネクタ 80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10" name="テキスト ボックス 80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2" name="直線コネクタ 811"/>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3"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5"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7" name="直線コネクタ 81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8"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フローチャート: 判断 818"/>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0" name="直線コネクタ 81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21" name="フローチャート: 判断 820"/>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2" name="テキスト ボックス 82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3" name="直線コネクタ 82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127000</xdr:rowOff>
    </xdr:from>
    <xdr:to>
      <xdr:col>107</xdr:col>
      <xdr:colOff>101600</xdr:colOff>
      <xdr:row>57</xdr:row>
      <xdr:rowOff>57150</xdr:rowOff>
    </xdr:to>
    <xdr:sp macro="" textlink="">
      <xdr:nvSpPr>
        <xdr:cNvPr id="824" name="フローチャート: 判断 823"/>
        <xdr:cNvSpPr/>
      </xdr:nvSpPr>
      <xdr:spPr>
        <a:xfrm>
          <a:off x="2038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73677</xdr:rowOff>
    </xdr:from>
    <xdr:ext cx="249299" cy="259045"/>
    <xdr:sp macro="" textlink="">
      <xdr:nvSpPr>
        <xdr:cNvPr id="825" name="テキスト ボックス 824"/>
        <xdr:cNvSpPr txBox="1"/>
      </xdr:nvSpPr>
      <xdr:spPr>
        <a:xfrm>
          <a:off x="2030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6" name="直線コネクタ 82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51</xdr:row>
      <xdr:rowOff>31750</xdr:rowOff>
    </xdr:from>
    <xdr:to>
      <xdr:col>102</xdr:col>
      <xdr:colOff>165100</xdr:colOff>
      <xdr:row>51</xdr:row>
      <xdr:rowOff>133350</xdr:rowOff>
    </xdr:to>
    <xdr:sp macro="" textlink="">
      <xdr:nvSpPr>
        <xdr:cNvPr id="827" name="フローチャート: 判断 826"/>
        <xdr:cNvSpPr/>
      </xdr:nvSpPr>
      <xdr:spPr>
        <a:xfrm>
          <a:off x="19494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49</xdr:row>
      <xdr:rowOff>149877</xdr:rowOff>
    </xdr:from>
    <xdr:ext cx="249299" cy="259045"/>
    <xdr:sp macro="" textlink="">
      <xdr:nvSpPr>
        <xdr:cNvPr id="828" name="テキスト ボックス 827"/>
        <xdr:cNvSpPr txBox="1"/>
      </xdr:nvSpPr>
      <xdr:spPr>
        <a:xfrm>
          <a:off x="19420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9" name="フローチャート: 判断 82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0" name="テキスト ボックス 829"/>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1" name="テキスト ボックス 83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2" name="テキスト ボックス 83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3" name="テキスト ボックス 83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4" name="テキスト ボックス 83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5" name="テキスト ボックス 83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6" name="楕円 83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7"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8" name="楕円 83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9" name="テキスト ボックス 838"/>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0" name="楕円 83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1" name="テキスト ボックス 84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2" name="楕円 84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3" name="テキスト ボックス 84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4" name="楕円 84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45" name="テキスト ボックス 844"/>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6" name="正方形/長方形 84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7" name="正方形/長方形 84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8" name="テキスト ボックス 84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消防費は</a:t>
          </a:r>
          <a:r>
            <a:rPr kumimoji="1" lang="en-US" altLang="ja-JP" sz="1300">
              <a:latin typeface="ＭＳ Ｐゴシック" panose="020B0600070205080204" pitchFamily="50" charset="-128"/>
              <a:ea typeface="ＭＳ Ｐゴシック" panose="020B0600070205080204" pitchFamily="50" charset="-128"/>
            </a:rPr>
            <a:t>21,263</a:t>
          </a:r>
          <a:r>
            <a:rPr kumimoji="1" lang="ja-JP" altLang="en-US" sz="1300">
              <a:latin typeface="ＭＳ Ｐゴシック" panose="020B0600070205080204" pitchFamily="50" charset="-128"/>
              <a:ea typeface="ＭＳ Ｐゴシック" panose="020B0600070205080204" pitchFamily="50" charset="-128"/>
            </a:rPr>
            <a:t>円で、前年度比較</a:t>
          </a:r>
          <a:r>
            <a:rPr kumimoji="1" lang="en-US" altLang="ja-JP" sz="1300">
              <a:latin typeface="ＭＳ Ｐゴシック" panose="020B0600070205080204" pitchFamily="50" charset="-128"/>
              <a:ea typeface="ＭＳ Ｐゴシック" panose="020B0600070205080204" pitchFamily="50" charset="-128"/>
            </a:rPr>
            <a:t>13,498</a:t>
          </a:r>
          <a:r>
            <a:rPr kumimoji="1" lang="ja-JP" altLang="en-US" sz="1300">
              <a:latin typeface="ＭＳ Ｐゴシック" panose="020B0600070205080204" pitchFamily="50" charset="-128"/>
              <a:ea typeface="ＭＳ Ｐゴシック" panose="020B0600070205080204" pitchFamily="50" charset="-128"/>
            </a:rPr>
            <a:t>円の減となり、平成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年度以降で最も類似団体平均に近づく結果となった。これは、令和元年６月消防本部庁舎完成により庁舎建設に係る湖北地域消防組合負担金が減少したことが主な要因である。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総務費は</a:t>
          </a:r>
          <a:r>
            <a:rPr kumimoji="1" lang="en-US" altLang="ja-JP" sz="1300">
              <a:latin typeface="ＭＳ Ｐゴシック" panose="020B0600070205080204" pitchFamily="50" charset="-128"/>
              <a:ea typeface="ＭＳ Ｐゴシック" panose="020B0600070205080204" pitchFamily="50" charset="-128"/>
            </a:rPr>
            <a:t>88,704</a:t>
          </a:r>
          <a:r>
            <a:rPr kumimoji="1" lang="ja-JP" altLang="en-US" sz="1300">
              <a:latin typeface="ＭＳ Ｐゴシック" panose="020B0600070205080204" pitchFamily="50" charset="-128"/>
              <a:ea typeface="ＭＳ Ｐゴシック" panose="020B0600070205080204" pitchFamily="50" charset="-128"/>
            </a:rPr>
            <a:t>円で、前年度比較</a:t>
          </a:r>
          <a:r>
            <a:rPr kumimoji="1" lang="en-US" altLang="ja-JP" sz="1300">
              <a:latin typeface="ＭＳ Ｐゴシック" panose="020B0600070205080204" pitchFamily="50" charset="-128"/>
              <a:ea typeface="ＭＳ Ｐゴシック" panose="020B0600070205080204" pitchFamily="50" charset="-128"/>
            </a:rPr>
            <a:t>30,257</a:t>
          </a:r>
          <a:r>
            <a:rPr kumimoji="1" lang="ja-JP" altLang="en-US" sz="1300">
              <a:latin typeface="ＭＳ Ｐゴシック" panose="020B0600070205080204" pitchFamily="50" charset="-128"/>
              <a:ea typeface="ＭＳ Ｐゴシック" panose="020B0600070205080204" pitchFamily="50" charset="-128"/>
            </a:rPr>
            <a:t>円の増となり、類似団体平均を上回る状況となった。これは、統合庁舎整備工事の実施が主な要因である。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教育費は</a:t>
          </a:r>
          <a:r>
            <a:rPr kumimoji="1" lang="en-US" altLang="ja-JP" sz="1300">
              <a:latin typeface="ＭＳ Ｐゴシック" panose="020B0600070205080204" pitchFamily="50" charset="-128"/>
              <a:ea typeface="ＭＳ Ｐゴシック" panose="020B0600070205080204" pitchFamily="50" charset="-128"/>
            </a:rPr>
            <a:t>67,985</a:t>
          </a:r>
          <a:r>
            <a:rPr kumimoji="1" lang="ja-JP" altLang="en-US" sz="1300">
              <a:latin typeface="ＭＳ Ｐゴシック" panose="020B0600070205080204" pitchFamily="50" charset="-128"/>
              <a:ea typeface="ＭＳ Ｐゴシック" panose="020B0600070205080204" pitchFamily="50" charset="-128"/>
            </a:rPr>
            <a:t>円で、前年度比較</a:t>
          </a:r>
          <a:r>
            <a:rPr kumimoji="1" lang="en-US" altLang="ja-JP" sz="1300">
              <a:latin typeface="ＭＳ Ｐゴシック" panose="020B0600070205080204" pitchFamily="50" charset="-128"/>
              <a:ea typeface="ＭＳ Ｐゴシック" panose="020B0600070205080204" pitchFamily="50" charset="-128"/>
            </a:rPr>
            <a:t>5,287</a:t>
          </a:r>
          <a:r>
            <a:rPr kumimoji="1" lang="ja-JP" altLang="en-US" sz="1300">
              <a:latin typeface="ＭＳ Ｐゴシック" panose="020B0600070205080204" pitchFamily="50" charset="-128"/>
              <a:ea typeface="ＭＳ Ｐゴシック" panose="020B0600070205080204" pitchFamily="50" charset="-128"/>
            </a:rPr>
            <a:t>円の減となった。これは、学校教育施設の長寿命化工事による増があったものの、国体等の会場となる伊吹第１グラウンドの整備が平成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年度に完了したことにより減少したことが主な要因である。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民生費は</a:t>
          </a:r>
          <a:r>
            <a:rPr kumimoji="1" lang="en-US" altLang="ja-JP" sz="1300">
              <a:latin typeface="ＭＳ Ｐゴシック" panose="020B0600070205080204" pitchFamily="50" charset="-128"/>
              <a:ea typeface="ＭＳ Ｐゴシック" panose="020B0600070205080204" pitchFamily="50" charset="-128"/>
            </a:rPr>
            <a:t>165,870</a:t>
          </a:r>
          <a:r>
            <a:rPr kumimoji="1" lang="ja-JP" altLang="en-US" sz="1300">
              <a:latin typeface="ＭＳ Ｐゴシック" panose="020B0600070205080204" pitchFamily="50" charset="-128"/>
              <a:ea typeface="ＭＳ Ｐゴシック" panose="020B0600070205080204" pitchFamily="50" charset="-128"/>
            </a:rPr>
            <a:t>円で　前年度比較</a:t>
          </a:r>
          <a:r>
            <a:rPr kumimoji="1" lang="en-US" altLang="ja-JP" sz="1300">
              <a:latin typeface="ＭＳ Ｐゴシック" panose="020B0600070205080204" pitchFamily="50" charset="-128"/>
              <a:ea typeface="ＭＳ Ｐゴシック" panose="020B0600070205080204" pitchFamily="50" charset="-128"/>
            </a:rPr>
            <a:t>2,297</a:t>
          </a:r>
          <a:r>
            <a:rPr kumimoji="1" lang="ja-JP" altLang="en-US" sz="1300">
              <a:latin typeface="ＭＳ Ｐゴシック" panose="020B0600070205080204" pitchFamily="50" charset="-128"/>
              <a:ea typeface="ＭＳ Ｐゴシック" panose="020B0600070205080204" pitchFamily="50" charset="-128"/>
            </a:rPr>
            <a:t>円の減となったが、引き続き類似団体平均を大きく上回っている。平成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年度に民間認定こども園の整備完了により児童福祉費は減少したが、障がい福祉サービス利用者数の増による自立支援給付の増加等により社会福祉費は増加している。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a:t>
          </a:r>
          <a:r>
            <a:rPr kumimoji="1" lang="en-US" altLang="ja-JP" sz="1300">
              <a:latin typeface="ＭＳ Ｐゴシック" panose="020B0600070205080204" pitchFamily="50" charset="-128"/>
              <a:ea typeface="ＭＳ Ｐゴシック" panose="020B0600070205080204" pitchFamily="50" charset="-128"/>
            </a:rPr>
            <a:t>60,654</a:t>
          </a:r>
          <a:r>
            <a:rPr kumimoji="1" lang="ja-JP" altLang="en-US" sz="1300">
              <a:latin typeface="ＭＳ Ｐゴシック" panose="020B0600070205080204" pitchFamily="50" charset="-128"/>
              <a:ea typeface="ＭＳ Ｐゴシック" panose="020B0600070205080204" pitchFamily="50" charset="-128"/>
            </a:rPr>
            <a:t>円で、前年度比較</a:t>
          </a:r>
          <a:r>
            <a:rPr kumimoji="1" lang="en-US" altLang="ja-JP" sz="1300">
              <a:latin typeface="ＭＳ Ｐゴシック" panose="020B0600070205080204" pitchFamily="50" charset="-128"/>
              <a:ea typeface="ＭＳ Ｐゴシック" panose="020B0600070205080204" pitchFamily="50" charset="-128"/>
            </a:rPr>
            <a:t>3,621</a:t>
          </a:r>
          <a:r>
            <a:rPr kumimoji="1" lang="ja-JP" altLang="en-US" sz="1300">
              <a:latin typeface="ＭＳ Ｐゴシック" panose="020B0600070205080204" pitchFamily="50" charset="-128"/>
              <a:ea typeface="ＭＳ Ｐゴシック" panose="020B0600070205080204" pitchFamily="50" charset="-128"/>
            </a:rPr>
            <a:t>円の増となり、類似団体平均、全国平均および滋賀県平均を上回っている。今後、定時償還額の上昇が見込まれることから、後年度の財源負担を考慮し、計画的な基金の活用、市債発行事業の厳選、繰上償還の実施などを行い公債費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滋賀県米原市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過去５年間取崩しを行っていないためほぼ同額で推移している。このため、標準財政規模に対する比率はほぼ同程度で推移している。標準財政規模に対する実質単年度収支比率の経年変化は、市債繰上償還の多寡等が要因となっている。</a:t>
          </a:r>
        </a:p>
        <a:p>
          <a:r>
            <a:rPr kumimoji="1" lang="ja-JP" altLang="en-US" sz="1400">
              <a:latin typeface="ＭＳ ゴシック" pitchFamily="49" charset="-128"/>
              <a:ea typeface="ＭＳ ゴシック" pitchFamily="49" charset="-128"/>
            </a:rPr>
            <a:t>　普通会計全体としては、財政の健全化に向けた取組が進められており、引き続き行政コストの縮減に努める。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滋賀県米原市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今年度の決算は、合併時から引き続き、全ての会計で黒字となり、連結実質赤字比率は生じていない。</a:t>
          </a:r>
        </a:p>
        <a:p>
          <a:r>
            <a:rPr kumimoji="1" lang="ja-JP" altLang="en-US" sz="1400">
              <a:latin typeface="ＭＳ ゴシック" pitchFamily="49" charset="-128"/>
              <a:ea typeface="ＭＳ ゴシック" pitchFamily="49" charset="-128"/>
            </a:rPr>
            <a:t>　しかしながら、一般会計からの繰出金によって黒字を確保している公営企業会計等もあるため、徴収率向上のための取組を更に強化するなど収入確保を念頭に置き、独立採算の原則の下、適正な経費負担区分による財政運営、企業経営を行っていく必要がある。特に、介護保険事業特別会計については、高齢化率の上昇等による介護給付費の増加が見込まれるので、保険料の見直しと合わせて、給付の適正化と予防施策の推進を重点的に行う必要がある。</a:t>
          </a:r>
        </a:p>
        <a:p>
          <a:r>
            <a:rPr kumimoji="1" lang="ja-JP" altLang="en-US" sz="1400">
              <a:latin typeface="ＭＳ ゴシック" pitchFamily="49" charset="-128"/>
              <a:ea typeface="ＭＳ ゴシック" pitchFamily="49" charset="-128"/>
            </a:rPr>
            <a:t>　なお、連結実質黒字額の減は、主な要因としては水道事業会計の本市場硬度低減化工事の実施によるものである。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W40" sqref="W40:AN40"/>
    </sheetView>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x14ac:dyDescent="0.2">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21447152</v>
      </c>
      <c r="BO4" s="431"/>
      <c r="BP4" s="431"/>
      <c r="BQ4" s="431"/>
      <c r="BR4" s="431"/>
      <c r="BS4" s="431"/>
      <c r="BT4" s="431"/>
      <c r="BU4" s="432"/>
      <c r="BV4" s="430">
        <v>20565245</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6.3</v>
      </c>
      <c r="CU4" s="437"/>
      <c r="CV4" s="437"/>
      <c r="CW4" s="437"/>
      <c r="CX4" s="437"/>
      <c r="CY4" s="437"/>
      <c r="CZ4" s="437"/>
      <c r="DA4" s="438"/>
      <c r="DB4" s="436">
        <v>6.6</v>
      </c>
      <c r="DC4" s="437"/>
      <c r="DD4" s="437"/>
      <c r="DE4" s="437"/>
      <c r="DF4" s="437"/>
      <c r="DG4" s="437"/>
      <c r="DH4" s="437"/>
      <c r="DI4" s="438"/>
      <c r="DJ4" s="186"/>
      <c r="DK4" s="186"/>
      <c r="DL4" s="186"/>
      <c r="DM4" s="186"/>
      <c r="DN4" s="186"/>
      <c r="DO4" s="186"/>
    </row>
    <row r="5" spans="1:119" ht="18.75" customHeight="1" x14ac:dyDescent="0.2">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20413023</v>
      </c>
      <c r="BO5" s="468"/>
      <c r="BP5" s="468"/>
      <c r="BQ5" s="468"/>
      <c r="BR5" s="468"/>
      <c r="BS5" s="468"/>
      <c r="BT5" s="468"/>
      <c r="BU5" s="469"/>
      <c r="BV5" s="467">
        <v>19685276</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92.3</v>
      </c>
      <c r="CU5" s="465"/>
      <c r="CV5" s="465"/>
      <c r="CW5" s="465"/>
      <c r="CX5" s="465"/>
      <c r="CY5" s="465"/>
      <c r="CZ5" s="465"/>
      <c r="DA5" s="466"/>
      <c r="DB5" s="464">
        <v>91.4</v>
      </c>
      <c r="DC5" s="465"/>
      <c r="DD5" s="465"/>
      <c r="DE5" s="465"/>
      <c r="DF5" s="465"/>
      <c r="DG5" s="465"/>
      <c r="DH5" s="465"/>
      <c r="DI5" s="466"/>
      <c r="DJ5" s="186"/>
      <c r="DK5" s="186"/>
      <c r="DL5" s="186"/>
      <c r="DM5" s="186"/>
      <c r="DN5" s="186"/>
      <c r="DO5" s="186"/>
    </row>
    <row r="6" spans="1:119" ht="18.75" customHeight="1" x14ac:dyDescent="0.2">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93</v>
      </c>
      <c r="AV6" s="500"/>
      <c r="AW6" s="500"/>
      <c r="AX6" s="500"/>
      <c r="AY6" s="501" t="s">
        <v>101</v>
      </c>
      <c r="AZ6" s="502"/>
      <c r="BA6" s="502"/>
      <c r="BB6" s="502"/>
      <c r="BC6" s="502"/>
      <c r="BD6" s="502"/>
      <c r="BE6" s="502"/>
      <c r="BF6" s="502"/>
      <c r="BG6" s="502"/>
      <c r="BH6" s="502"/>
      <c r="BI6" s="502"/>
      <c r="BJ6" s="502"/>
      <c r="BK6" s="502"/>
      <c r="BL6" s="502"/>
      <c r="BM6" s="503"/>
      <c r="BN6" s="467">
        <v>1034129</v>
      </c>
      <c r="BO6" s="468"/>
      <c r="BP6" s="468"/>
      <c r="BQ6" s="468"/>
      <c r="BR6" s="468"/>
      <c r="BS6" s="468"/>
      <c r="BT6" s="468"/>
      <c r="BU6" s="469"/>
      <c r="BV6" s="467">
        <v>879969</v>
      </c>
      <c r="BW6" s="468"/>
      <c r="BX6" s="468"/>
      <c r="BY6" s="468"/>
      <c r="BZ6" s="468"/>
      <c r="CA6" s="468"/>
      <c r="CB6" s="468"/>
      <c r="CC6" s="469"/>
      <c r="CD6" s="470" t="s">
        <v>102</v>
      </c>
      <c r="CE6" s="471"/>
      <c r="CF6" s="471"/>
      <c r="CG6" s="471"/>
      <c r="CH6" s="471"/>
      <c r="CI6" s="471"/>
      <c r="CJ6" s="471"/>
      <c r="CK6" s="471"/>
      <c r="CL6" s="471"/>
      <c r="CM6" s="471"/>
      <c r="CN6" s="471"/>
      <c r="CO6" s="471"/>
      <c r="CP6" s="471"/>
      <c r="CQ6" s="471"/>
      <c r="CR6" s="471"/>
      <c r="CS6" s="472"/>
      <c r="CT6" s="504">
        <v>96.4</v>
      </c>
      <c r="CU6" s="505"/>
      <c r="CV6" s="505"/>
      <c r="CW6" s="505"/>
      <c r="CX6" s="505"/>
      <c r="CY6" s="505"/>
      <c r="CZ6" s="505"/>
      <c r="DA6" s="506"/>
      <c r="DB6" s="504">
        <v>96.7</v>
      </c>
      <c r="DC6" s="505"/>
      <c r="DD6" s="505"/>
      <c r="DE6" s="505"/>
      <c r="DF6" s="505"/>
      <c r="DG6" s="505"/>
      <c r="DH6" s="505"/>
      <c r="DI6" s="506"/>
      <c r="DJ6" s="186"/>
      <c r="DK6" s="186"/>
      <c r="DL6" s="186"/>
      <c r="DM6" s="186"/>
      <c r="DN6" s="186"/>
      <c r="DO6" s="186"/>
    </row>
    <row r="7" spans="1:119" ht="18.75" customHeight="1" x14ac:dyDescent="0.2">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103</v>
      </c>
      <c r="AN7" s="497"/>
      <c r="AO7" s="497"/>
      <c r="AP7" s="497"/>
      <c r="AQ7" s="497"/>
      <c r="AR7" s="497"/>
      <c r="AS7" s="497"/>
      <c r="AT7" s="498"/>
      <c r="AU7" s="499" t="s">
        <v>104</v>
      </c>
      <c r="AV7" s="500"/>
      <c r="AW7" s="500"/>
      <c r="AX7" s="500"/>
      <c r="AY7" s="501" t="s">
        <v>105</v>
      </c>
      <c r="AZ7" s="502"/>
      <c r="BA7" s="502"/>
      <c r="BB7" s="502"/>
      <c r="BC7" s="502"/>
      <c r="BD7" s="502"/>
      <c r="BE7" s="502"/>
      <c r="BF7" s="502"/>
      <c r="BG7" s="502"/>
      <c r="BH7" s="502"/>
      <c r="BI7" s="502"/>
      <c r="BJ7" s="502"/>
      <c r="BK7" s="502"/>
      <c r="BL7" s="502"/>
      <c r="BM7" s="503"/>
      <c r="BN7" s="467">
        <v>239886</v>
      </c>
      <c r="BO7" s="468"/>
      <c r="BP7" s="468"/>
      <c r="BQ7" s="468"/>
      <c r="BR7" s="468"/>
      <c r="BS7" s="468"/>
      <c r="BT7" s="468"/>
      <c r="BU7" s="469"/>
      <c r="BV7" s="467">
        <v>45395</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12538857</v>
      </c>
      <c r="CU7" s="468"/>
      <c r="CV7" s="468"/>
      <c r="CW7" s="468"/>
      <c r="CX7" s="468"/>
      <c r="CY7" s="468"/>
      <c r="CZ7" s="468"/>
      <c r="DA7" s="469"/>
      <c r="DB7" s="467">
        <v>12691251</v>
      </c>
      <c r="DC7" s="468"/>
      <c r="DD7" s="468"/>
      <c r="DE7" s="468"/>
      <c r="DF7" s="468"/>
      <c r="DG7" s="468"/>
      <c r="DH7" s="468"/>
      <c r="DI7" s="469"/>
      <c r="DJ7" s="186"/>
      <c r="DK7" s="186"/>
      <c r="DL7" s="186"/>
      <c r="DM7" s="186"/>
      <c r="DN7" s="186"/>
      <c r="DO7" s="186"/>
    </row>
    <row r="8" spans="1:119" ht="18.75" customHeight="1" thickBot="1" x14ac:dyDescent="0.25">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108</v>
      </c>
      <c r="AV8" s="500"/>
      <c r="AW8" s="500"/>
      <c r="AX8" s="500"/>
      <c r="AY8" s="501" t="s">
        <v>109</v>
      </c>
      <c r="AZ8" s="502"/>
      <c r="BA8" s="502"/>
      <c r="BB8" s="502"/>
      <c r="BC8" s="502"/>
      <c r="BD8" s="502"/>
      <c r="BE8" s="502"/>
      <c r="BF8" s="502"/>
      <c r="BG8" s="502"/>
      <c r="BH8" s="502"/>
      <c r="BI8" s="502"/>
      <c r="BJ8" s="502"/>
      <c r="BK8" s="502"/>
      <c r="BL8" s="502"/>
      <c r="BM8" s="503"/>
      <c r="BN8" s="467">
        <v>794243</v>
      </c>
      <c r="BO8" s="468"/>
      <c r="BP8" s="468"/>
      <c r="BQ8" s="468"/>
      <c r="BR8" s="468"/>
      <c r="BS8" s="468"/>
      <c r="BT8" s="468"/>
      <c r="BU8" s="469"/>
      <c r="BV8" s="467">
        <v>834574</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0.55000000000000004</v>
      </c>
      <c r="CU8" s="508"/>
      <c r="CV8" s="508"/>
      <c r="CW8" s="508"/>
      <c r="CX8" s="508"/>
      <c r="CY8" s="508"/>
      <c r="CZ8" s="508"/>
      <c r="DA8" s="509"/>
      <c r="DB8" s="507">
        <v>0.56000000000000005</v>
      </c>
      <c r="DC8" s="508"/>
      <c r="DD8" s="508"/>
      <c r="DE8" s="508"/>
      <c r="DF8" s="508"/>
      <c r="DG8" s="508"/>
      <c r="DH8" s="508"/>
      <c r="DI8" s="509"/>
      <c r="DJ8" s="186"/>
      <c r="DK8" s="186"/>
      <c r="DL8" s="186"/>
      <c r="DM8" s="186"/>
      <c r="DN8" s="186"/>
      <c r="DO8" s="186"/>
    </row>
    <row r="9" spans="1:119" ht="18.75" customHeight="1" thickBot="1" x14ac:dyDescent="0.25">
      <c r="A9" s="187"/>
      <c r="B9" s="461" t="s">
        <v>111</v>
      </c>
      <c r="C9" s="462"/>
      <c r="D9" s="462"/>
      <c r="E9" s="462"/>
      <c r="F9" s="462"/>
      <c r="G9" s="462"/>
      <c r="H9" s="462"/>
      <c r="I9" s="462"/>
      <c r="J9" s="462"/>
      <c r="K9" s="510"/>
      <c r="L9" s="511" t="s">
        <v>112</v>
      </c>
      <c r="M9" s="512"/>
      <c r="N9" s="512"/>
      <c r="O9" s="512"/>
      <c r="P9" s="512"/>
      <c r="Q9" s="513"/>
      <c r="R9" s="514">
        <v>38719</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108</v>
      </c>
      <c r="AV9" s="500"/>
      <c r="AW9" s="500"/>
      <c r="AX9" s="500"/>
      <c r="AY9" s="501" t="s">
        <v>115</v>
      </c>
      <c r="AZ9" s="502"/>
      <c r="BA9" s="502"/>
      <c r="BB9" s="502"/>
      <c r="BC9" s="502"/>
      <c r="BD9" s="502"/>
      <c r="BE9" s="502"/>
      <c r="BF9" s="502"/>
      <c r="BG9" s="502"/>
      <c r="BH9" s="502"/>
      <c r="BI9" s="502"/>
      <c r="BJ9" s="502"/>
      <c r="BK9" s="502"/>
      <c r="BL9" s="502"/>
      <c r="BM9" s="503"/>
      <c r="BN9" s="467">
        <v>-40331</v>
      </c>
      <c r="BO9" s="468"/>
      <c r="BP9" s="468"/>
      <c r="BQ9" s="468"/>
      <c r="BR9" s="468"/>
      <c r="BS9" s="468"/>
      <c r="BT9" s="468"/>
      <c r="BU9" s="469"/>
      <c r="BV9" s="467">
        <v>140037</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15.7</v>
      </c>
      <c r="CU9" s="465"/>
      <c r="CV9" s="465"/>
      <c r="CW9" s="465"/>
      <c r="CX9" s="465"/>
      <c r="CY9" s="465"/>
      <c r="CZ9" s="465"/>
      <c r="DA9" s="466"/>
      <c r="DB9" s="464">
        <v>15.2</v>
      </c>
      <c r="DC9" s="465"/>
      <c r="DD9" s="465"/>
      <c r="DE9" s="465"/>
      <c r="DF9" s="465"/>
      <c r="DG9" s="465"/>
      <c r="DH9" s="465"/>
      <c r="DI9" s="466"/>
      <c r="DJ9" s="186"/>
      <c r="DK9" s="186"/>
      <c r="DL9" s="186"/>
      <c r="DM9" s="186"/>
      <c r="DN9" s="186"/>
      <c r="DO9" s="186"/>
    </row>
    <row r="10" spans="1:119" ht="18.75" customHeight="1" thickBot="1" x14ac:dyDescent="0.25">
      <c r="A10" s="187"/>
      <c r="B10" s="461"/>
      <c r="C10" s="462"/>
      <c r="D10" s="462"/>
      <c r="E10" s="462"/>
      <c r="F10" s="462"/>
      <c r="G10" s="462"/>
      <c r="H10" s="462"/>
      <c r="I10" s="462"/>
      <c r="J10" s="462"/>
      <c r="K10" s="510"/>
      <c r="L10" s="517" t="s">
        <v>117</v>
      </c>
      <c r="M10" s="497"/>
      <c r="N10" s="497"/>
      <c r="O10" s="497"/>
      <c r="P10" s="497"/>
      <c r="Q10" s="498"/>
      <c r="R10" s="518">
        <v>40060</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93</v>
      </c>
      <c r="AV10" s="500"/>
      <c r="AW10" s="500"/>
      <c r="AX10" s="500"/>
      <c r="AY10" s="501" t="s">
        <v>119</v>
      </c>
      <c r="AZ10" s="502"/>
      <c r="BA10" s="502"/>
      <c r="BB10" s="502"/>
      <c r="BC10" s="502"/>
      <c r="BD10" s="502"/>
      <c r="BE10" s="502"/>
      <c r="BF10" s="502"/>
      <c r="BG10" s="502"/>
      <c r="BH10" s="502"/>
      <c r="BI10" s="502"/>
      <c r="BJ10" s="502"/>
      <c r="BK10" s="502"/>
      <c r="BL10" s="502"/>
      <c r="BM10" s="503"/>
      <c r="BN10" s="467">
        <v>7099</v>
      </c>
      <c r="BO10" s="468"/>
      <c r="BP10" s="468"/>
      <c r="BQ10" s="468"/>
      <c r="BR10" s="468"/>
      <c r="BS10" s="468"/>
      <c r="BT10" s="468"/>
      <c r="BU10" s="469"/>
      <c r="BV10" s="467">
        <v>10872</v>
      </c>
      <c r="BW10" s="468"/>
      <c r="BX10" s="468"/>
      <c r="BY10" s="468"/>
      <c r="BZ10" s="468"/>
      <c r="CA10" s="468"/>
      <c r="CB10" s="468"/>
      <c r="CC10" s="469"/>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1"/>
      <c r="C11" s="462"/>
      <c r="D11" s="462"/>
      <c r="E11" s="462"/>
      <c r="F11" s="462"/>
      <c r="G11" s="462"/>
      <c r="H11" s="462"/>
      <c r="I11" s="462"/>
      <c r="J11" s="462"/>
      <c r="K11" s="510"/>
      <c r="L11" s="521" t="s">
        <v>121</v>
      </c>
      <c r="M11" s="522"/>
      <c r="N11" s="522"/>
      <c r="O11" s="522"/>
      <c r="P11" s="522"/>
      <c r="Q11" s="523"/>
      <c r="R11" s="524" t="s">
        <v>122</v>
      </c>
      <c r="S11" s="525"/>
      <c r="T11" s="525"/>
      <c r="U11" s="525"/>
      <c r="V11" s="526"/>
      <c r="W11" s="455"/>
      <c r="X11" s="456"/>
      <c r="Y11" s="456"/>
      <c r="Z11" s="456"/>
      <c r="AA11" s="456"/>
      <c r="AB11" s="456"/>
      <c r="AC11" s="456"/>
      <c r="AD11" s="456"/>
      <c r="AE11" s="456"/>
      <c r="AF11" s="456"/>
      <c r="AG11" s="456"/>
      <c r="AH11" s="456"/>
      <c r="AI11" s="456"/>
      <c r="AJ11" s="456"/>
      <c r="AK11" s="456"/>
      <c r="AL11" s="459"/>
      <c r="AM11" s="496" t="s">
        <v>123</v>
      </c>
      <c r="AN11" s="497"/>
      <c r="AO11" s="497"/>
      <c r="AP11" s="497"/>
      <c r="AQ11" s="497"/>
      <c r="AR11" s="497"/>
      <c r="AS11" s="497"/>
      <c r="AT11" s="498"/>
      <c r="AU11" s="499" t="s">
        <v>124</v>
      </c>
      <c r="AV11" s="500"/>
      <c r="AW11" s="500"/>
      <c r="AX11" s="500"/>
      <c r="AY11" s="501" t="s">
        <v>125</v>
      </c>
      <c r="AZ11" s="502"/>
      <c r="BA11" s="502"/>
      <c r="BB11" s="502"/>
      <c r="BC11" s="502"/>
      <c r="BD11" s="502"/>
      <c r="BE11" s="502"/>
      <c r="BF11" s="502"/>
      <c r="BG11" s="502"/>
      <c r="BH11" s="502"/>
      <c r="BI11" s="502"/>
      <c r="BJ11" s="502"/>
      <c r="BK11" s="502"/>
      <c r="BL11" s="502"/>
      <c r="BM11" s="503"/>
      <c r="BN11" s="467">
        <v>417458</v>
      </c>
      <c r="BO11" s="468"/>
      <c r="BP11" s="468"/>
      <c r="BQ11" s="468"/>
      <c r="BR11" s="468"/>
      <c r="BS11" s="468"/>
      <c r="BT11" s="468"/>
      <c r="BU11" s="469"/>
      <c r="BV11" s="467">
        <v>349089</v>
      </c>
      <c r="BW11" s="468"/>
      <c r="BX11" s="468"/>
      <c r="BY11" s="468"/>
      <c r="BZ11" s="468"/>
      <c r="CA11" s="468"/>
      <c r="CB11" s="468"/>
      <c r="CC11" s="469"/>
      <c r="CD11" s="470" t="s">
        <v>126</v>
      </c>
      <c r="CE11" s="471"/>
      <c r="CF11" s="471"/>
      <c r="CG11" s="471"/>
      <c r="CH11" s="471"/>
      <c r="CI11" s="471"/>
      <c r="CJ11" s="471"/>
      <c r="CK11" s="471"/>
      <c r="CL11" s="471"/>
      <c r="CM11" s="471"/>
      <c r="CN11" s="471"/>
      <c r="CO11" s="471"/>
      <c r="CP11" s="471"/>
      <c r="CQ11" s="471"/>
      <c r="CR11" s="471"/>
      <c r="CS11" s="472"/>
      <c r="CT11" s="507" t="s">
        <v>127</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x14ac:dyDescent="0.2">
      <c r="A12" s="187"/>
      <c r="B12" s="527" t="s">
        <v>129</v>
      </c>
      <c r="C12" s="528"/>
      <c r="D12" s="528"/>
      <c r="E12" s="528"/>
      <c r="F12" s="528"/>
      <c r="G12" s="528"/>
      <c r="H12" s="528"/>
      <c r="I12" s="528"/>
      <c r="J12" s="528"/>
      <c r="K12" s="529"/>
      <c r="L12" s="536" t="s">
        <v>130</v>
      </c>
      <c r="M12" s="537"/>
      <c r="N12" s="537"/>
      <c r="O12" s="537"/>
      <c r="P12" s="537"/>
      <c r="Q12" s="538"/>
      <c r="R12" s="539">
        <v>38937</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93</v>
      </c>
      <c r="AV12" s="500"/>
      <c r="AW12" s="500"/>
      <c r="AX12" s="500"/>
      <c r="AY12" s="501" t="s">
        <v>134</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0</v>
      </c>
      <c r="BW12" s="468"/>
      <c r="BX12" s="468"/>
      <c r="BY12" s="468"/>
      <c r="BZ12" s="468"/>
      <c r="CA12" s="468"/>
      <c r="CB12" s="468"/>
      <c r="CC12" s="469"/>
      <c r="CD12" s="470" t="s">
        <v>135</v>
      </c>
      <c r="CE12" s="471"/>
      <c r="CF12" s="471"/>
      <c r="CG12" s="471"/>
      <c r="CH12" s="471"/>
      <c r="CI12" s="471"/>
      <c r="CJ12" s="471"/>
      <c r="CK12" s="471"/>
      <c r="CL12" s="471"/>
      <c r="CM12" s="471"/>
      <c r="CN12" s="471"/>
      <c r="CO12" s="471"/>
      <c r="CP12" s="471"/>
      <c r="CQ12" s="471"/>
      <c r="CR12" s="471"/>
      <c r="CS12" s="472"/>
      <c r="CT12" s="507" t="s">
        <v>128</v>
      </c>
      <c r="CU12" s="508"/>
      <c r="CV12" s="508"/>
      <c r="CW12" s="508"/>
      <c r="CX12" s="508"/>
      <c r="CY12" s="508"/>
      <c r="CZ12" s="508"/>
      <c r="DA12" s="509"/>
      <c r="DB12" s="507" t="s">
        <v>127</v>
      </c>
      <c r="DC12" s="508"/>
      <c r="DD12" s="508"/>
      <c r="DE12" s="508"/>
      <c r="DF12" s="508"/>
      <c r="DG12" s="508"/>
      <c r="DH12" s="508"/>
      <c r="DI12" s="509"/>
      <c r="DJ12" s="186"/>
      <c r="DK12" s="186"/>
      <c r="DL12" s="186"/>
      <c r="DM12" s="186"/>
      <c r="DN12" s="186"/>
      <c r="DO12" s="186"/>
    </row>
    <row r="13" spans="1:119" ht="18.75" customHeight="1" x14ac:dyDescent="0.2">
      <c r="A13" s="187"/>
      <c r="B13" s="530"/>
      <c r="C13" s="531"/>
      <c r="D13" s="531"/>
      <c r="E13" s="531"/>
      <c r="F13" s="531"/>
      <c r="G13" s="531"/>
      <c r="H13" s="531"/>
      <c r="I13" s="531"/>
      <c r="J13" s="531"/>
      <c r="K13" s="532"/>
      <c r="L13" s="197"/>
      <c r="M13" s="558" t="s">
        <v>136</v>
      </c>
      <c r="N13" s="559"/>
      <c r="O13" s="559"/>
      <c r="P13" s="559"/>
      <c r="Q13" s="560"/>
      <c r="R13" s="551">
        <v>38358</v>
      </c>
      <c r="S13" s="552"/>
      <c r="T13" s="552"/>
      <c r="U13" s="552"/>
      <c r="V13" s="553"/>
      <c r="W13" s="483" t="s">
        <v>137</v>
      </c>
      <c r="X13" s="484"/>
      <c r="Y13" s="484"/>
      <c r="Z13" s="484"/>
      <c r="AA13" s="484"/>
      <c r="AB13" s="474"/>
      <c r="AC13" s="518">
        <v>649</v>
      </c>
      <c r="AD13" s="519"/>
      <c r="AE13" s="519"/>
      <c r="AF13" s="519"/>
      <c r="AG13" s="561"/>
      <c r="AH13" s="518">
        <v>734</v>
      </c>
      <c r="AI13" s="519"/>
      <c r="AJ13" s="519"/>
      <c r="AK13" s="519"/>
      <c r="AL13" s="520"/>
      <c r="AM13" s="496" t="s">
        <v>138</v>
      </c>
      <c r="AN13" s="497"/>
      <c r="AO13" s="497"/>
      <c r="AP13" s="497"/>
      <c r="AQ13" s="497"/>
      <c r="AR13" s="497"/>
      <c r="AS13" s="497"/>
      <c r="AT13" s="498"/>
      <c r="AU13" s="499" t="s">
        <v>124</v>
      </c>
      <c r="AV13" s="500"/>
      <c r="AW13" s="500"/>
      <c r="AX13" s="500"/>
      <c r="AY13" s="501" t="s">
        <v>139</v>
      </c>
      <c r="AZ13" s="502"/>
      <c r="BA13" s="502"/>
      <c r="BB13" s="502"/>
      <c r="BC13" s="502"/>
      <c r="BD13" s="502"/>
      <c r="BE13" s="502"/>
      <c r="BF13" s="502"/>
      <c r="BG13" s="502"/>
      <c r="BH13" s="502"/>
      <c r="BI13" s="502"/>
      <c r="BJ13" s="502"/>
      <c r="BK13" s="502"/>
      <c r="BL13" s="502"/>
      <c r="BM13" s="503"/>
      <c r="BN13" s="467">
        <v>384226</v>
      </c>
      <c r="BO13" s="468"/>
      <c r="BP13" s="468"/>
      <c r="BQ13" s="468"/>
      <c r="BR13" s="468"/>
      <c r="BS13" s="468"/>
      <c r="BT13" s="468"/>
      <c r="BU13" s="469"/>
      <c r="BV13" s="467">
        <v>499998</v>
      </c>
      <c r="BW13" s="468"/>
      <c r="BX13" s="468"/>
      <c r="BY13" s="468"/>
      <c r="BZ13" s="468"/>
      <c r="CA13" s="468"/>
      <c r="CB13" s="468"/>
      <c r="CC13" s="469"/>
      <c r="CD13" s="470" t="s">
        <v>140</v>
      </c>
      <c r="CE13" s="471"/>
      <c r="CF13" s="471"/>
      <c r="CG13" s="471"/>
      <c r="CH13" s="471"/>
      <c r="CI13" s="471"/>
      <c r="CJ13" s="471"/>
      <c r="CK13" s="471"/>
      <c r="CL13" s="471"/>
      <c r="CM13" s="471"/>
      <c r="CN13" s="471"/>
      <c r="CO13" s="471"/>
      <c r="CP13" s="471"/>
      <c r="CQ13" s="471"/>
      <c r="CR13" s="471"/>
      <c r="CS13" s="472"/>
      <c r="CT13" s="464">
        <v>6.2</v>
      </c>
      <c r="CU13" s="465"/>
      <c r="CV13" s="465"/>
      <c r="CW13" s="465"/>
      <c r="CX13" s="465"/>
      <c r="CY13" s="465"/>
      <c r="CZ13" s="465"/>
      <c r="DA13" s="466"/>
      <c r="DB13" s="464">
        <v>6.1</v>
      </c>
      <c r="DC13" s="465"/>
      <c r="DD13" s="465"/>
      <c r="DE13" s="465"/>
      <c r="DF13" s="465"/>
      <c r="DG13" s="465"/>
      <c r="DH13" s="465"/>
      <c r="DI13" s="466"/>
      <c r="DJ13" s="186"/>
      <c r="DK13" s="186"/>
      <c r="DL13" s="186"/>
      <c r="DM13" s="186"/>
      <c r="DN13" s="186"/>
      <c r="DO13" s="186"/>
    </row>
    <row r="14" spans="1:119" ht="18.75" customHeight="1" thickBot="1" x14ac:dyDescent="0.25">
      <c r="A14" s="187"/>
      <c r="B14" s="530"/>
      <c r="C14" s="531"/>
      <c r="D14" s="531"/>
      <c r="E14" s="531"/>
      <c r="F14" s="531"/>
      <c r="G14" s="531"/>
      <c r="H14" s="531"/>
      <c r="I14" s="531"/>
      <c r="J14" s="531"/>
      <c r="K14" s="532"/>
      <c r="L14" s="548" t="s">
        <v>141</v>
      </c>
      <c r="M14" s="549"/>
      <c r="N14" s="549"/>
      <c r="O14" s="549"/>
      <c r="P14" s="549"/>
      <c r="Q14" s="550"/>
      <c r="R14" s="551">
        <v>39295</v>
      </c>
      <c r="S14" s="552"/>
      <c r="T14" s="552"/>
      <c r="U14" s="552"/>
      <c r="V14" s="553"/>
      <c r="W14" s="457"/>
      <c r="X14" s="458"/>
      <c r="Y14" s="458"/>
      <c r="Z14" s="458"/>
      <c r="AA14" s="458"/>
      <c r="AB14" s="447"/>
      <c r="AC14" s="554">
        <v>3.5</v>
      </c>
      <c r="AD14" s="555"/>
      <c r="AE14" s="555"/>
      <c r="AF14" s="555"/>
      <c r="AG14" s="556"/>
      <c r="AH14" s="554">
        <v>4</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142</v>
      </c>
      <c r="CE14" s="563"/>
      <c r="CF14" s="563"/>
      <c r="CG14" s="563"/>
      <c r="CH14" s="563"/>
      <c r="CI14" s="563"/>
      <c r="CJ14" s="563"/>
      <c r="CK14" s="563"/>
      <c r="CL14" s="563"/>
      <c r="CM14" s="563"/>
      <c r="CN14" s="563"/>
      <c r="CO14" s="563"/>
      <c r="CP14" s="563"/>
      <c r="CQ14" s="563"/>
      <c r="CR14" s="563"/>
      <c r="CS14" s="564"/>
      <c r="CT14" s="565" t="s">
        <v>143</v>
      </c>
      <c r="CU14" s="566"/>
      <c r="CV14" s="566"/>
      <c r="CW14" s="566"/>
      <c r="CX14" s="566"/>
      <c r="CY14" s="566"/>
      <c r="CZ14" s="566"/>
      <c r="DA14" s="567"/>
      <c r="DB14" s="565" t="s">
        <v>144</v>
      </c>
      <c r="DC14" s="566"/>
      <c r="DD14" s="566"/>
      <c r="DE14" s="566"/>
      <c r="DF14" s="566"/>
      <c r="DG14" s="566"/>
      <c r="DH14" s="566"/>
      <c r="DI14" s="567"/>
      <c r="DJ14" s="186"/>
      <c r="DK14" s="186"/>
      <c r="DL14" s="186"/>
      <c r="DM14" s="186"/>
      <c r="DN14" s="186"/>
      <c r="DO14" s="186"/>
    </row>
    <row r="15" spans="1:119" ht="18.75" customHeight="1" x14ac:dyDescent="0.2">
      <c r="A15" s="187"/>
      <c r="B15" s="530"/>
      <c r="C15" s="531"/>
      <c r="D15" s="531"/>
      <c r="E15" s="531"/>
      <c r="F15" s="531"/>
      <c r="G15" s="531"/>
      <c r="H15" s="531"/>
      <c r="I15" s="531"/>
      <c r="J15" s="531"/>
      <c r="K15" s="532"/>
      <c r="L15" s="197"/>
      <c r="M15" s="558" t="s">
        <v>145</v>
      </c>
      <c r="N15" s="559"/>
      <c r="O15" s="559"/>
      <c r="P15" s="559"/>
      <c r="Q15" s="560"/>
      <c r="R15" s="551">
        <v>38785</v>
      </c>
      <c r="S15" s="552"/>
      <c r="T15" s="552"/>
      <c r="U15" s="552"/>
      <c r="V15" s="553"/>
      <c r="W15" s="483" t="s">
        <v>146</v>
      </c>
      <c r="X15" s="484"/>
      <c r="Y15" s="484"/>
      <c r="Z15" s="484"/>
      <c r="AA15" s="484"/>
      <c r="AB15" s="474"/>
      <c r="AC15" s="518">
        <v>6681</v>
      </c>
      <c r="AD15" s="519"/>
      <c r="AE15" s="519"/>
      <c r="AF15" s="519"/>
      <c r="AG15" s="561"/>
      <c r="AH15" s="518">
        <v>6591</v>
      </c>
      <c r="AI15" s="519"/>
      <c r="AJ15" s="519"/>
      <c r="AK15" s="519"/>
      <c r="AL15" s="520"/>
      <c r="AM15" s="496"/>
      <c r="AN15" s="497"/>
      <c r="AO15" s="497"/>
      <c r="AP15" s="497"/>
      <c r="AQ15" s="497"/>
      <c r="AR15" s="497"/>
      <c r="AS15" s="497"/>
      <c r="AT15" s="498"/>
      <c r="AU15" s="499"/>
      <c r="AV15" s="500"/>
      <c r="AW15" s="500"/>
      <c r="AX15" s="500"/>
      <c r="AY15" s="427" t="s">
        <v>147</v>
      </c>
      <c r="AZ15" s="428"/>
      <c r="BA15" s="428"/>
      <c r="BB15" s="428"/>
      <c r="BC15" s="428"/>
      <c r="BD15" s="428"/>
      <c r="BE15" s="428"/>
      <c r="BF15" s="428"/>
      <c r="BG15" s="428"/>
      <c r="BH15" s="428"/>
      <c r="BI15" s="428"/>
      <c r="BJ15" s="428"/>
      <c r="BK15" s="428"/>
      <c r="BL15" s="428"/>
      <c r="BM15" s="429"/>
      <c r="BN15" s="430">
        <v>5525144</v>
      </c>
      <c r="BO15" s="431"/>
      <c r="BP15" s="431"/>
      <c r="BQ15" s="431"/>
      <c r="BR15" s="431"/>
      <c r="BS15" s="431"/>
      <c r="BT15" s="431"/>
      <c r="BU15" s="432"/>
      <c r="BV15" s="430">
        <v>5496287</v>
      </c>
      <c r="BW15" s="431"/>
      <c r="BX15" s="431"/>
      <c r="BY15" s="431"/>
      <c r="BZ15" s="431"/>
      <c r="CA15" s="431"/>
      <c r="CB15" s="431"/>
      <c r="CC15" s="432"/>
      <c r="CD15" s="568" t="s">
        <v>148</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0"/>
      <c r="C16" s="531"/>
      <c r="D16" s="531"/>
      <c r="E16" s="531"/>
      <c r="F16" s="531"/>
      <c r="G16" s="531"/>
      <c r="H16" s="531"/>
      <c r="I16" s="531"/>
      <c r="J16" s="531"/>
      <c r="K16" s="532"/>
      <c r="L16" s="548" t="s">
        <v>149</v>
      </c>
      <c r="M16" s="579"/>
      <c r="N16" s="579"/>
      <c r="O16" s="579"/>
      <c r="P16" s="579"/>
      <c r="Q16" s="580"/>
      <c r="R16" s="571" t="s">
        <v>150</v>
      </c>
      <c r="S16" s="572"/>
      <c r="T16" s="572"/>
      <c r="U16" s="572"/>
      <c r="V16" s="573"/>
      <c r="W16" s="457"/>
      <c r="X16" s="458"/>
      <c r="Y16" s="458"/>
      <c r="Z16" s="458"/>
      <c r="AA16" s="458"/>
      <c r="AB16" s="447"/>
      <c r="AC16" s="554">
        <v>35.9</v>
      </c>
      <c r="AD16" s="555"/>
      <c r="AE16" s="555"/>
      <c r="AF16" s="555"/>
      <c r="AG16" s="556"/>
      <c r="AH16" s="554">
        <v>36.1</v>
      </c>
      <c r="AI16" s="555"/>
      <c r="AJ16" s="555"/>
      <c r="AK16" s="555"/>
      <c r="AL16" s="557"/>
      <c r="AM16" s="496"/>
      <c r="AN16" s="497"/>
      <c r="AO16" s="497"/>
      <c r="AP16" s="497"/>
      <c r="AQ16" s="497"/>
      <c r="AR16" s="497"/>
      <c r="AS16" s="497"/>
      <c r="AT16" s="498"/>
      <c r="AU16" s="499"/>
      <c r="AV16" s="500"/>
      <c r="AW16" s="500"/>
      <c r="AX16" s="500"/>
      <c r="AY16" s="501" t="s">
        <v>151</v>
      </c>
      <c r="AZ16" s="502"/>
      <c r="BA16" s="502"/>
      <c r="BB16" s="502"/>
      <c r="BC16" s="502"/>
      <c r="BD16" s="502"/>
      <c r="BE16" s="502"/>
      <c r="BF16" s="502"/>
      <c r="BG16" s="502"/>
      <c r="BH16" s="502"/>
      <c r="BI16" s="502"/>
      <c r="BJ16" s="502"/>
      <c r="BK16" s="502"/>
      <c r="BL16" s="502"/>
      <c r="BM16" s="503"/>
      <c r="BN16" s="467">
        <v>10162225</v>
      </c>
      <c r="BO16" s="468"/>
      <c r="BP16" s="468"/>
      <c r="BQ16" s="468"/>
      <c r="BR16" s="468"/>
      <c r="BS16" s="468"/>
      <c r="BT16" s="468"/>
      <c r="BU16" s="469"/>
      <c r="BV16" s="467">
        <v>10002234</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5">
      <c r="A17" s="187"/>
      <c r="B17" s="533"/>
      <c r="C17" s="534"/>
      <c r="D17" s="534"/>
      <c r="E17" s="534"/>
      <c r="F17" s="534"/>
      <c r="G17" s="534"/>
      <c r="H17" s="534"/>
      <c r="I17" s="534"/>
      <c r="J17" s="534"/>
      <c r="K17" s="535"/>
      <c r="L17" s="202"/>
      <c r="M17" s="574" t="s">
        <v>152</v>
      </c>
      <c r="N17" s="575"/>
      <c r="O17" s="575"/>
      <c r="P17" s="575"/>
      <c r="Q17" s="576"/>
      <c r="R17" s="571" t="s">
        <v>153</v>
      </c>
      <c r="S17" s="572"/>
      <c r="T17" s="572"/>
      <c r="U17" s="572"/>
      <c r="V17" s="573"/>
      <c r="W17" s="483" t="s">
        <v>154</v>
      </c>
      <c r="X17" s="484"/>
      <c r="Y17" s="484"/>
      <c r="Z17" s="484"/>
      <c r="AA17" s="484"/>
      <c r="AB17" s="474"/>
      <c r="AC17" s="518">
        <v>11289</v>
      </c>
      <c r="AD17" s="519"/>
      <c r="AE17" s="519"/>
      <c r="AF17" s="519"/>
      <c r="AG17" s="561"/>
      <c r="AH17" s="518">
        <v>10956</v>
      </c>
      <c r="AI17" s="519"/>
      <c r="AJ17" s="519"/>
      <c r="AK17" s="519"/>
      <c r="AL17" s="520"/>
      <c r="AM17" s="496"/>
      <c r="AN17" s="497"/>
      <c r="AO17" s="497"/>
      <c r="AP17" s="497"/>
      <c r="AQ17" s="497"/>
      <c r="AR17" s="497"/>
      <c r="AS17" s="497"/>
      <c r="AT17" s="498"/>
      <c r="AU17" s="499"/>
      <c r="AV17" s="500"/>
      <c r="AW17" s="500"/>
      <c r="AX17" s="500"/>
      <c r="AY17" s="501" t="s">
        <v>155</v>
      </c>
      <c r="AZ17" s="502"/>
      <c r="BA17" s="502"/>
      <c r="BB17" s="502"/>
      <c r="BC17" s="502"/>
      <c r="BD17" s="502"/>
      <c r="BE17" s="502"/>
      <c r="BF17" s="502"/>
      <c r="BG17" s="502"/>
      <c r="BH17" s="502"/>
      <c r="BI17" s="502"/>
      <c r="BJ17" s="502"/>
      <c r="BK17" s="502"/>
      <c r="BL17" s="502"/>
      <c r="BM17" s="503"/>
      <c r="BN17" s="467">
        <v>7101601</v>
      </c>
      <c r="BO17" s="468"/>
      <c r="BP17" s="468"/>
      <c r="BQ17" s="468"/>
      <c r="BR17" s="468"/>
      <c r="BS17" s="468"/>
      <c r="BT17" s="468"/>
      <c r="BU17" s="469"/>
      <c r="BV17" s="467">
        <v>7046109</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5">
      <c r="A18" s="187"/>
      <c r="B18" s="581" t="s">
        <v>156</v>
      </c>
      <c r="C18" s="510"/>
      <c r="D18" s="510"/>
      <c r="E18" s="582"/>
      <c r="F18" s="582"/>
      <c r="G18" s="582"/>
      <c r="H18" s="582"/>
      <c r="I18" s="582"/>
      <c r="J18" s="582"/>
      <c r="K18" s="582"/>
      <c r="L18" s="583">
        <v>250.39</v>
      </c>
      <c r="M18" s="583"/>
      <c r="N18" s="583"/>
      <c r="O18" s="583"/>
      <c r="P18" s="583"/>
      <c r="Q18" s="583"/>
      <c r="R18" s="584"/>
      <c r="S18" s="584"/>
      <c r="T18" s="584"/>
      <c r="U18" s="584"/>
      <c r="V18" s="585"/>
      <c r="W18" s="485"/>
      <c r="X18" s="486"/>
      <c r="Y18" s="486"/>
      <c r="Z18" s="486"/>
      <c r="AA18" s="486"/>
      <c r="AB18" s="477"/>
      <c r="AC18" s="586">
        <v>60.6</v>
      </c>
      <c r="AD18" s="587"/>
      <c r="AE18" s="587"/>
      <c r="AF18" s="587"/>
      <c r="AG18" s="588"/>
      <c r="AH18" s="586">
        <v>59.9</v>
      </c>
      <c r="AI18" s="587"/>
      <c r="AJ18" s="587"/>
      <c r="AK18" s="587"/>
      <c r="AL18" s="589"/>
      <c r="AM18" s="496"/>
      <c r="AN18" s="497"/>
      <c r="AO18" s="497"/>
      <c r="AP18" s="497"/>
      <c r="AQ18" s="497"/>
      <c r="AR18" s="497"/>
      <c r="AS18" s="497"/>
      <c r="AT18" s="498"/>
      <c r="AU18" s="499"/>
      <c r="AV18" s="500"/>
      <c r="AW18" s="500"/>
      <c r="AX18" s="500"/>
      <c r="AY18" s="501" t="s">
        <v>157</v>
      </c>
      <c r="AZ18" s="502"/>
      <c r="BA18" s="502"/>
      <c r="BB18" s="502"/>
      <c r="BC18" s="502"/>
      <c r="BD18" s="502"/>
      <c r="BE18" s="502"/>
      <c r="BF18" s="502"/>
      <c r="BG18" s="502"/>
      <c r="BH18" s="502"/>
      <c r="BI18" s="502"/>
      <c r="BJ18" s="502"/>
      <c r="BK18" s="502"/>
      <c r="BL18" s="502"/>
      <c r="BM18" s="503"/>
      <c r="BN18" s="467">
        <v>11946057</v>
      </c>
      <c r="BO18" s="468"/>
      <c r="BP18" s="468"/>
      <c r="BQ18" s="468"/>
      <c r="BR18" s="468"/>
      <c r="BS18" s="468"/>
      <c r="BT18" s="468"/>
      <c r="BU18" s="469"/>
      <c r="BV18" s="467">
        <v>11812405</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5">
      <c r="A19" s="187"/>
      <c r="B19" s="581" t="s">
        <v>158</v>
      </c>
      <c r="C19" s="510"/>
      <c r="D19" s="510"/>
      <c r="E19" s="582"/>
      <c r="F19" s="582"/>
      <c r="G19" s="582"/>
      <c r="H19" s="582"/>
      <c r="I19" s="582"/>
      <c r="J19" s="582"/>
      <c r="K19" s="582"/>
      <c r="L19" s="590">
        <v>155</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159</v>
      </c>
      <c r="AZ19" s="502"/>
      <c r="BA19" s="502"/>
      <c r="BB19" s="502"/>
      <c r="BC19" s="502"/>
      <c r="BD19" s="502"/>
      <c r="BE19" s="502"/>
      <c r="BF19" s="502"/>
      <c r="BG19" s="502"/>
      <c r="BH19" s="502"/>
      <c r="BI19" s="502"/>
      <c r="BJ19" s="502"/>
      <c r="BK19" s="502"/>
      <c r="BL19" s="502"/>
      <c r="BM19" s="503"/>
      <c r="BN19" s="467">
        <v>15009849</v>
      </c>
      <c r="BO19" s="468"/>
      <c r="BP19" s="468"/>
      <c r="BQ19" s="468"/>
      <c r="BR19" s="468"/>
      <c r="BS19" s="468"/>
      <c r="BT19" s="468"/>
      <c r="BU19" s="469"/>
      <c r="BV19" s="467">
        <v>14693988</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5">
      <c r="A20" s="187"/>
      <c r="B20" s="581" t="s">
        <v>160</v>
      </c>
      <c r="C20" s="510"/>
      <c r="D20" s="510"/>
      <c r="E20" s="582"/>
      <c r="F20" s="582"/>
      <c r="G20" s="582"/>
      <c r="H20" s="582"/>
      <c r="I20" s="582"/>
      <c r="J20" s="582"/>
      <c r="K20" s="582"/>
      <c r="L20" s="590">
        <v>13236</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2">
      <c r="A21" s="187"/>
      <c r="B21" s="601" t="s">
        <v>161</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5">
      <c r="A22" s="187"/>
      <c r="B22" s="604" t="s">
        <v>162</v>
      </c>
      <c r="C22" s="605"/>
      <c r="D22" s="606"/>
      <c r="E22" s="479" t="s">
        <v>1</v>
      </c>
      <c r="F22" s="484"/>
      <c r="G22" s="484"/>
      <c r="H22" s="484"/>
      <c r="I22" s="484"/>
      <c r="J22" s="484"/>
      <c r="K22" s="474"/>
      <c r="L22" s="479" t="s">
        <v>163</v>
      </c>
      <c r="M22" s="484"/>
      <c r="N22" s="484"/>
      <c r="O22" s="484"/>
      <c r="P22" s="474"/>
      <c r="Q22" s="613" t="s">
        <v>164</v>
      </c>
      <c r="R22" s="614"/>
      <c r="S22" s="614"/>
      <c r="T22" s="614"/>
      <c r="U22" s="614"/>
      <c r="V22" s="615"/>
      <c r="W22" s="619" t="s">
        <v>165</v>
      </c>
      <c r="X22" s="605"/>
      <c r="Y22" s="606"/>
      <c r="Z22" s="479" t="s">
        <v>1</v>
      </c>
      <c r="AA22" s="484"/>
      <c r="AB22" s="484"/>
      <c r="AC22" s="484"/>
      <c r="AD22" s="484"/>
      <c r="AE22" s="484"/>
      <c r="AF22" s="484"/>
      <c r="AG22" s="474"/>
      <c r="AH22" s="632" t="s">
        <v>166</v>
      </c>
      <c r="AI22" s="484"/>
      <c r="AJ22" s="484"/>
      <c r="AK22" s="484"/>
      <c r="AL22" s="474"/>
      <c r="AM22" s="632" t="s">
        <v>167</v>
      </c>
      <c r="AN22" s="633"/>
      <c r="AO22" s="633"/>
      <c r="AP22" s="633"/>
      <c r="AQ22" s="633"/>
      <c r="AR22" s="634"/>
      <c r="AS22" s="613" t="s">
        <v>164</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2">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168</v>
      </c>
      <c r="AZ23" s="428"/>
      <c r="BA23" s="428"/>
      <c r="BB23" s="428"/>
      <c r="BC23" s="428"/>
      <c r="BD23" s="428"/>
      <c r="BE23" s="428"/>
      <c r="BF23" s="428"/>
      <c r="BG23" s="428"/>
      <c r="BH23" s="428"/>
      <c r="BI23" s="428"/>
      <c r="BJ23" s="428"/>
      <c r="BK23" s="428"/>
      <c r="BL23" s="428"/>
      <c r="BM23" s="429"/>
      <c r="BN23" s="467">
        <v>24029816</v>
      </c>
      <c r="BO23" s="468"/>
      <c r="BP23" s="468"/>
      <c r="BQ23" s="468"/>
      <c r="BR23" s="468"/>
      <c r="BS23" s="468"/>
      <c r="BT23" s="468"/>
      <c r="BU23" s="469"/>
      <c r="BV23" s="467">
        <v>23739454</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5">
      <c r="A24" s="187"/>
      <c r="B24" s="607"/>
      <c r="C24" s="608"/>
      <c r="D24" s="609"/>
      <c r="E24" s="517" t="s">
        <v>169</v>
      </c>
      <c r="F24" s="497"/>
      <c r="G24" s="497"/>
      <c r="H24" s="497"/>
      <c r="I24" s="497"/>
      <c r="J24" s="497"/>
      <c r="K24" s="498"/>
      <c r="L24" s="518">
        <v>1</v>
      </c>
      <c r="M24" s="519"/>
      <c r="N24" s="519"/>
      <c r="O24" s="519"/>
      <c r="P24" s="561"/>
      <c r="Q24" s="518">
        <v>7850</v>
      </c>
      <c r="R24" s="519"/>
      <c r="S24" s="519"/>
      <c r="T24" s="519"/>
      <c r="U24" s="519"/>
      <c r="V24" s="561"/>
      <c r="W24" s="620"/>
      <c r="X24" s="608"/>
      <c r="Y24" s="609"/>
      <c r="Z24" s="517" t="s">
        <v>170</v>
      </c>
      <c r="AA24" s="497"/>
      <c r="AB24" s="497"/>
      <c r="AC24" s="497"/>
      <c r="AD24" s="497"/>
      <c r="AE24" s="497"/>
      <c r="AF24" s="497"/>
      <c r="AG24" s="498"/>
      <c r="AH24" s="518">
        <v>365</v>
      </c>
      <c r="AI24" s="519"/>
      <c r="AJ24" s="519"/>
      <c r="AK24" s="519"/>
      <c r="AL24" s="561"/>
      <c r="AM24" s="518">
        <v>1101570</v>
      </c>
      <c r="AN24" s="519"/>
      <c r="AO24" s="519"/>
      <c r="AP24" s="519"/>
      <c r="AQ24" s="519"/>
      <c r="AR24" s="561"/>
      <c r="AS24" s="518">
        <v>3018</v>
      </c>
      <c r="AT24" s="519"/>
      <c r="AU24" s="519"/>
      <c r="AV24" s="519"/>
      <c r="AW24" s="519"/>
      <c r="AX24" s="520"/>
      <c r="AY24" s="640" t="s">
        <v>171</v>
      </c>
      <c r="AZ24" s="641"/>
      <c r="BA24" s="641"/>
      <c r="BB24" s="641"/>
      <c r="BC24" s="641"/>
      <c r="BD24" s="641"/>
      <c r="BE24" s="641"/>
      <c r="BF24" s="641"/>
      <c r="BG24" s="641"/>
      <c r="BH24" s="641"/>
      <c r="BI24" s="641"/>
      <c r="BJ24" s="641"/>
      <c r="BK24" s="641"/>
      <c r="BL24" s="641"/>
      <c r="BM24" s="642"/>
      <c r="BN24" s="467">
        <v>6053723</v>
      </c>
      <c r="BO24" s="468"/>
      <c r="BP24" s="468"/>
      <c r="BQ24" s="468"/>
      <c r="BR24" s="468"/>
      <c r="BS24" s="468"/>
      <c r="BT24" s="468"/>
      <c r="BU24" s="469"/>
      <c r="BV24" s="467">
        <v>6622699</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2">
      <c r="A25" s="187"/>
      <c r="B25" s="607"/>
      <c r="C25" s="608"/>
      <c r="D25" s="609"/>
      <c r="E25" s="517" t="s">
        <v>172</v>
      </c>
      <c r="F25" s="497"/>
      <c r="G25" s="497"/>
      <c r="H25" s="497"/>
      <c r="I25" s="497"/>
      <c r="J25" s="497"/>
      <c r="K25" s="498"/>
      <c r="L25" s="518">
        <v>1</v>
      </c>
      <c r="M25" s="519"/>
      <c r="N25" s="519"/>
      <c r="O25" s="519"/>
      <c r="P25" s="561"/>
      <c r="Q25" s="518">
        <v>6700</v>
      </c>
      <c r="R25" s="519"/>
      <c r="S25" s="519"/>
      <c r="T25" s="519"/>
      <c r="U25" s="519"/>
      <c r="V25" s="561"/>
      <c r="W25" s="620"/>
      <c r="X25" s="608"/>
      <c r="Y25" s="609"/>
      <c r="Z25" s="517" t="s">
        <v>173</v>
      </c>
      <c r="AA25" s="497"/>
      <c r="AB25" s="497"/>
      <c r="AC25" s="497"/>
      <c r="AD25" s="497"/>
      <c r="AE25" s="497"/>
      <c r="AF25" s="497"/>
      <c r="AG25" s="498"/>
      <c r="AH25" s="518" t="s">
        <v>144</v>
      </c>
      <c r="AI25" s="519"/>
      <c r="AJ25" s="519"/>
      <c r="AK25" s="519"/>
      <c r="AL25" s="561"/>
      <c r="AM25" s="518" t="s">
        <v>127</v>
      </c>
      <c r="AN25" s="519"/>
      <c r="AO25" s="519"/>
      <c r="AP25" s="519"/>
      <c r="AQ25" s="519"/>
      <c r="AR25" s="561"/>
      <c r="AS25" s="518" t="s">
        <v>127</v>
      </c>
      <c r="AT25" s="519"/>
      <c r="AU25" s="519"/>
      <c r="AV25" s="519"/>
      <c r="AW25" s="519"/>
      <c r="AX25" s="520"/>
      <c r="AY25" s="427" t="s">
        <v>174</v>
      </c>
      <c r="AZ25" s="428"/>
      <c r="BA25" s="428"/>
      <c r="BB25" s="428"/>
      <c r="BC25" s="428"/>
      <c r="BD25" s="428"/>
      <c r="BE25" s="428"/>
      <c r="BF25" s="428"/>
      <c r="BG25" s="428"/>
      <c r="BH25" s="428"/>
      <c r="BI25" s="428"/>
      <c r="BJ25" s="428"/>
      <c r="BK25" s="428"/>
      <c r="BL25" s="428"/>
      <c r="BM25" s="429"/>
      <c r="BN25" s="430">
        <v>5310212</v>
      </c>
      <c r="BO25" s="431"/>
      <c r="BP25" s="431"/>
      <c r="BQ25" s="431"/>
      <c r="BR25" s="431"/>
      <c r="BS25" s="431"/>
      <c r="BT25" s="431"/>
      <c r="BU25" s="432"/>
      <c r="BV25" s="430">
        <v>6620137</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2">
      <c r="A26" s="187"/>
      <c r="B26" s="607"/>
      <c r="C26" s="608"/>
      <c r="D26" s="609"/>
      <c r="E26" s="517" t="s">
        <v>175</v>
      </c>
      <c r="F26" s="497"/>
      <c r="G26" s="497"/>
      <c r="H26" s="497"/>
      <c r="I26" s="497"/>
      <c r="J26" s="497"/>
      <c r="K26" s="498"/>
      <c r="L26" s="518">
        <v>1</v>
      </c>
      <c r="M26" s="519"/>
      <c r="N26" s="519"/>
      <c r="O26" s="519"/>
      <c r="P26" s="561"/>
      <c r="Q26" s="518">
        <v>6400</v>
      </c>
      <c r="R26" s="519"/>
      <c r="S26" s="519"/>
      <c r="T26" s="519"/>
      <c r="U26" s="519"/>
      <c r="V26" s="561"/>
      <c r="W26" s="620"/>
      <c r="X26" s="608"/>
      <c r="Y26" s="609"/>
      <c r="Z26" s="517" t="s">
        <v>176</v>
      </c>
      <c r="AA26" s="630"/>
      <c r="AB26" s="630"/>
      <c r="AC26" s="630"/>
      <c r="AD26" s="630"/>
      <c r="AE26" s="630"/>
      <c r="AF26" s="630"/>
      <c r="AG26" s="631"/>
      <c r="AH26" s="518">
        <v>17</v>
      </c>
      <c r="AI26" s="519"/>
      <c r="AJ26" s="519"/>
      <c r="AK26" s="519"/>
      <c r="AL26" s="561"/>
      <c r="AM26" s="518">
        <v>41123</v>
      </c>
      <c r="AN26" s="519"/>
      <c r="AO26" s="519"/>
      <c r="AP26" s="519"/>
      <c r="AQ26" s="519"/>
      <c r="AR26" s="561"/>
      <c r="AS26" s="518">
        <v>2419</v>
      </c>
      <c r="AT26" s="519"/>
      <c r="AU26" s="519"/>
      <c r="AV26" s="519"/>
      <c r="AW26" s="519"/>
      <c r="AX26" s="520"/>
      <c r="AY26" s="470" t="s">
        <v>177</v>
      </c>
      <c r="AZ26" s="471"/>
      <c r="BA26" s="471"/>
      <c r="BB26" s="471"/>
      <c r="BC26" s="471"/>
      <c r="BD26" s="471"/>
      <c r="BE26" s="471"/>
      <c r="BF26" s="471"/>
      <c r="BG26" s="471"/>
      <c r="BH26" s="471"/>
      <c r="BI26" s="471"/>
      <c r="BJ26" s="471"/>
      <c r="BK26" s="471"/>
      <c r="BL26" s="471"/>
      <c r="BM26" s="472"/>
      <c r="BN26" s="467" t="s">
        <v>144</v>
      </c>
      <c r="BO26" s="468"/>
      <c r="BP26" s="468"/>
      <c r="BQ26" s="468"/>
      <c r="BR26" s="468"/>
      <c r="BS26" s="468"/>
      <c r="BT26" s="468"/>
      <c r="BU26" s="469"/>
      <c r="BV26" s="467" t="s">
        <v>144</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5">
      <c r="A27" s="187"/>
      <c r="B27" s="607"/>
      <c r="C27" s="608"/>
      <c r="D27" s="609"/>
      <c r="E27" s="517" t="s">
        <v>178</v>
      </c>
      <c r="F27" s="497"/>
      <c r="G27" s="497"/>
      <c r="H27" s="497"/>
      <c r="I27" s="497"/>
      <c r="J27" s="497"/>
      <c r="K27" s="498"/>
      <c r="L27" s="518">
        <v>1</v>
      </c>
      <c r="M27" s="519"/>
      <c r="N27" s="519"/>
      <c r="O27" s="519"/>
      <c r="P27" s="561"/>
      <c r="Q27" s="518">
        <v>4000</v>
      </c>
      <c r="R27" s="519"/>
      <c r="S27" s="519"/>
      <c r="T27" s="519"/>
      <c r="U27" s="519"/>
      <c r="V27" s="561"/>
      <c r="W27" s="620"/>
      <c r="X27" s="608"/>
      <c r="Y27" s="609"/>
      <c r="Z27" s="517" t="s">
        <v>179</v>
      </c>
      <c r="AA27" s="497"/>
      <c r="AB27" s="497"/>
      <c r="AC27" s="497"/>
      <c r="AD27" s="497"/>
      <c r="AE27" s="497"/>
      <c r="AF27" s="497"/>
      <c r="AG27" s="498"/>
      <c r="AH27" s="518">
        <v>11</v>
      </c>
      <c r="AI27" s="519"/>
      <c r="AJ27" s="519"/>
      <c r="AK27" s="519"/>
      <c r="AL27" s="561"/>
      <c r="AM27" s="518">
        <v>39684</v>
      </c>
      <c r="AN27" s="519"/>
      <c r="AO27" s="519"/>
      <c r="AP27" s="519"/>
      <c r="AQ27" s="519"/>
      <c r="AR27" s="561"/>
      <c r="AS27" s="518">
        <v>3608</v>
      </c>
      <c r="AT27" s="519"/>
      <c r="AU27" s="519"/>
      <c r="AV27" s="519"/>
      <c r="AW27" s="519"/>
      <c r="AX27" s="520"/>
      <c r="AY27" s="562" t="s">
        <v>180</v>
      </c>
      <c r="AZ27" s="563"/>
      <c r="BA27" s="563"/>
      <c r="BB27" s="563"/>
      <c r="BC27" s="563"/>
      <c r="BD27" s="563"/>
      <c r="BE27" s="563"/>
      <c r="BF27" s="563"/>
      <c r="BG27" s="563"/>
      <c r="BH27" s="563"/>
      <c r="BI27" s="563"/>
      <c r="BJ27" s="563"/>
      <c r="BK27" s="563"/>
      <c r="BL27" s="563"/>
      <c r="BM27" s="564"/>
      <c r="BN27" s="643">
        <v>500000</v>
      </c>
      <c r="BO27" s="644"/>
      <c r="BP27" s="644"/>
      <c r="BQ27" s="644"/>
      <c r="BR27" s="644"/>
      <c r="BS27" s="644"/>
      <c r="BT27" s="644"/>
      <c r="BU27" s="645"/>
      <c r="BV27" s="643">
        <v>500000</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2">
      <c r="A28" s="187"/>
      <c r="B28" s="607"/>
      <c r="C28" s="608"/>
      <c r="D28" s="609"/>
      <c r="E28" s="517" t="s">
        <v>181</v>
      </c>
      <c r="F28" s="497"/>
      <c r="G28" s="497"/>
      <c r="H28" s="497"/>
      <c r="I28" s="497"/>
      <c r="J28" s="497"/>
      <c r="K28" s="498"/>
      <c r="L28" s="518">
        <v>1</v>
      </c>
      <c r="M28" s="519"/>
      <c r="N28" s="519"/>
      <c r="O28" s="519"/>
      <c r="P28" s="561"/>
      <c r="Q28" s="518">
        <v>3300</v>
      </c>
      <c r="R28" s="519"/>
      <c r="S28" s="519"/>
      <c r="T28" s="519"/>
      <c r="U28" s="519"/>
      <c r="V28" s="561"/>
      <c r="W28" s="620"/>
      <c r="X28" s="608"/>
      <c r="Y28" s="609"/>
      <c r="Z28" s="517" t="s">
        <v>182</v>
      </c>
      <c r="AA28" s="497"/>
      <c r="AB28" s="497"/>
      <c r="AC28" s="497"/>
      <c r="AD28" s="497"/>
      <c r="AE28" s="497"/>
      <c r="AF28" s="497"/>
      <c r="AG28" s="498"/>
      <c r="AH28" s="518" t="s">
        <v>144</v>
      </c>
      <c r="AI28" s="519"/>
      <c r="AJ28" s="519"/>
      <c r="AK28" s="519"/>
      <c r="AL28" s="561"/>
      <c r="AM28" s="518" t="s">
        <v>144</v>
      </c>
      <c r="AN28" s="519"/>
      <c r="AO28" s="519"/>
      <c r="AP28" s="519"/>
      <c r="AQ28" s="519"/>
      <c r="AR28" s="561"/>
      <c r="AS28" s="518" t="s">
        <v>127</v>
      </c>
      <c r="AT28" s="519"/>
      <c r="AU28" s="519"/>
      <c r="AV28" s="519"/>
      <c r="AW28" s="519"/>
      <c r="AX28" s="520"/>
      <c r="AY28" s="646" t="s">
        <v>183</v>
      </c>
      <c r="AZ28" s="647"/>
      <c r="BA28" s="647"/>
      <c r="BB28" s="648"/>
      <c r="BC28" s="427" t="s">
        <v>47</v>
      </c>
      <c r="BD28" s="428"/>
      <c r="BE28" s="428"/>
      <c r="BF28" s="428"/>
      <c r="BG28" s="428"/>
      <c r="BH28" s="428"/>
      <c r="BI28" s="428"/>
      <c r="BJ28" s="428"/>
      <c r="BK28" s="428"/>
      <c r="BL28" s="428"/>
      <c r="BM28" s="429"/>
      <c r="BN28" s="430">
        <v>2774018</v>
      </c>
      <c r="BO28" s="431"/>
      <c r="BP28" s="431"/>
      <c r="BQ28" s="431"/>
      <c r="BR28" s="431"/>
      <c r="BS28" s="431"/>
      <c r="BT28" s="431"/>
      <c r="BU28" s="432"/>
      <c r="BV28" s="430">
        <v>2766919</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2">
      <c r="A29" s="187"/>
      <c r="B29" s="607"/>
      <c r="C29" s="608"/>
      <c r="D29" s="609"/>
      <c r="E29" s="517" t="s">
        <v>184</v>
      </c>
      <c r="F29" s="497"/>
      <c r="G29" s="497"/>
      <c r="H29" s="497"/>
      <c r="I29" s="497"/>
      <c r="J29" s="497"/>
      <c r="K29" s="498"/>
      <c r="L29" s="518">
        <v>16</v>
      </c>
      <c r="M29" s="519"/>
      <c r="N29" s="519"/>
      <c r="O29" s="519"/>
      <c r="P29" s="561"/>
      <c r="Q29" s="518">
        <v>3000</v>
      </c>
      <c r="R29" s="519"/>
      <c r="S29" s="519"/>
      <c r="T29" s="519"/>
      <c r="U29" s="519"/>
      <c r="V29" s="561"/>
      <c r="W29" s="621"/>
      <c r="X29" s="622"/>
      <c r="Y29" s="623"/>
      <c r="Z29" s="517" t="s">
        <v>185</v>
      </c>
      <c r="AA29" s="497"/>
      <c r="AB29" s="497"/>
      <c r="AC29" s="497"/>
      <c r="AD29" s="497"/>
      <c r="AE29" s="497"/>
      <c r="AF29" s="497"/>
      <c r="AG29" s="498"/>
      <c r="AH29" s="518">
        <v>376</v>
      </c>
      <c r="AI29" s="519"/>
      <c r="AJ29" s="519"/>
      <c r="AK29" s="519"/>
      <c r="AL29" s="561"/>
      <c r="AM29" s="518">
        <v>1141254</v>
      </c>
      <c r="AN29" s="519"/>
      <c r="AO29" s="519"/>
      <c r="AP29" s="519"/>
      <c r="AQ29" s="519"/>
      <c r="AR29" s="561"/>
      <c r="AS29" s="518">
        <v>3035</v>
      </c>
      <c r="AT29" s="519"/>
      <c r="AU29" s="519"/>
      <c r="AV29" s="519"/>
      <c r="AW29" s="519"/>
      <c r="AX29" s="520"/>
      <c r="AY29" s="649"/>
      <c r="AZ29" s="650"/>
      <c r="BA29" s="650"/>
      <c r="BB29" s="651"/>
      <c r="BC29" s="501" t="s">
        <v>186</v>
      </c>
      <c r="BD29" s="502"/>
      <c r="BE29" s="502"/>
      <c r="BF29" s="502"/>
      <c r="BG29" s="502"/>
      <c r="BH29" s="502"/>
      <c r="BI29" s="502"/>
      <c r="BJ29" s="502"/>
      <c r="BK29" s="502"/>
      <c r="BL29" s="502"/>
      <c r="BM29" s="503"/>
      <c r="BN29" s="467">
        <v>3963036</v>
      </c>
      <c r="BO29" s="468"/>
      <c r="BP29" s="468"/>
      <c r="BQ29" s="468"/>
      <c r="BR29" s="468"/>
      <c r="BS29" s="468"/>
      <c r="BT29" s="468"/>
      <c r="BU29" s="469"/>
      <c r="BV29" s="467">
        <v>3896663</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5">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187</v>
      </c>
      <c r="X30" s="628"/>
      <c r="Y30" s="628"/>
      <c r="Z30" s="628"/>
      <c r="AA30" s="628"/>
      <c r="AB30" s="628"/>
      <c r="AC30" s="628"/>
      <c r="AD30" s="628"/>
      <c r="AE30" s="628"/>
      <c r="AF30" s="628"/>
      <c r="AG30" s="629"/>
      <c r="AH30" s="586">
        <v>99.9</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8025680</v>
      </c>
      <c r="BO30" s="644"/>
      <c r="BP30" s="644"/>
      <c r="BQ30" s="644"/>
      <c r="BR30" s="644"/>
      <c r="BS30" s="644"/>
      <c r="BT30" s="644"/>
      <c r="BU30" s="645"/>
      <c r="BV30" s="643">
        <v>7810685</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1" t="s">
        <v>194</v>
      </c>
      <c r="D33" s="491"/>
      <c r="E33" s="456" t="s">
        <v>195</v>
      </c>
      <c r="F33" s="456"/>
      <c r="G33" s="456"/>
      <c r="H33" s="456"/>
      <c r="I33" s="456"/>
      <c r="J33" s="456"/>
      <c r="K33" s="456"/>
      <c r="L33" s="456"/>
      <c r="M33" s="456"/>
      <c r="N33" s="456"/>
      <c r="O33" s="456"/>
      <c r="P33" s="456"/>
      <c r="Q33" s="456"/>
      <c r="R33" s="456"/>
      <c r="S33" s="456"/>
      <c r="T33" s="216"/>
      <c r="U33" s="491" t="s">
        <v>196</v>
      </c>
      <c r="V33" s="491"/>
      <c r="W33" s="456" t="s">
        <v>197</v>
      </c>
      <c r="X33" s="456"/>
      <c r="Y33" s="456"/>
      <c r="Z33" s="456"/>
      <c r="AA33" s="456"/>
      <c r="AB33" s="456"/>
      <c r="AC33" s="456"/>
      <c r="AD33" s="456"/>
      <c r="AE33" s="456"/>
      <c r="AF33" s="456"/>
      <c r="AG33" s="456"/>
      <c r="AH33" s="456"/>
      <c r="AI33" s="456"/>
      <c r="AJ33" s="456"/>
      <c r="AK33" s="456"/>
      <c r="AL33" s="216"/>
      <c r="AM33" s="491" t="s">
        <v>198</v>
      </c>
      <c r="AN33" s="491"/>
      <c r="AO33" s="456" t="s">
        <v>197</v>
      </c>
      <c r="AP33" s="456"/>
      <c r="AQ33" s="456"/>
      <c r="AR33" s="456"/>
      <c r="AS33" s="456"/>
      <c r="AT33" s="456"/>
      <c r="AU33" s="456"/>
      <c r="AV33" s="456"/>
      <c r="AW33" s="456"/>
      <c r="AX33" s="456"/>
      <c r="AY33" s="456"/>
      <c r="AZ33" s="456"/>
      <c r="BA33" s="456"/>
      <c r="BB33" s="456"/>
      <c r="BC33" s="456"/>
      <c r="BD33" s="217"/>
      <c r="BE33" s="456" t="s">
        <v>199</v>
      </c>
      <c r="BF33" s="456"/>
      <c r="BG33" s="456" t="s">
        <v>200</v>
      </c>
      <c r="BH33" s="456"/>
      <c r="BI33" s="456"/>
      <c r="BJ33" s="456"/>
      <c r="BK33" s="456"/>
      <c r="BL33" s="456"/>
      <c r="BM33" s="456"/>
      <c r="BN33" s="456"/>
      <c r="BO33" s="456"/>
      <c r="BP33" s="456"/>
      <c r="BQ33" s="456"/>
      <c r="BR33" s="456"/>
      <c r="BS33" s="456"/>
      <c r="BT33" s="456"/>
      <c r="BU33" s="456"/>
      <c r="BV33" s="217"/>
      <c r="BW33" s="491" t="s">
        <v>199</v>
      </c>
      <c r="BX33" s="491"/>
      <c r="BY33" s="456" t="s">
        <v>201</v>
      </c>
      <c r="BZ33" s="456"/>
      <c r="CA33" s="456"/>
      <c r="CB33" s="456"/>
      <c r="CC33" s="456"/>
      <c r="CD33" s="456"/>
      <c r="CE33" s="456"/>
      <c r="CF33" s="456"/>
      <c r="CG33" s="456"/>
      <c r="CH33" s="456"/>
      <c r="CI33" s="456"/>
      <c r="CJ33" s="456"/>
      <c r="CK33" s="456"/>
      <c r="CL33" s="456"/>
      <c r="CM33" s="456"/>
      <c r="CN33" s="216"/>
      <c r="CO33" s="491" t="s">
        <v>196</v>
      </c>
      <c r="CP33" s="491"/>
      <c r="CQ33" s="456" t="s">
        <v>202</v>
      </c>
      <c r="CR33" s="456"/>
      <c r="CS33" s="456"/>
      <c r="CT33" s="456"/>
      <c r="CU33" s="456"/>
      <c r="CV33" s="456"/>
      <c r="CW33" s="456"/>
      <c r="CX33" s="456"/>
      <c r="CY33" s="456"/>
      <c r="CZ33" s="456"/>
      <c r="DA33" s="456"/>
      <c r="DB33" s="456"/>
      <c r="DC33" s="456"/>
      <c r="DD33" s="456"/>
      <c r="DE33" s="456"/>
      <c r="DF33" s="216"/>
      <c r="DG33" s="655" t="s">
        <v>203</v>
      </c>
      <c r="DH33" s="655"/>
      <c r="DI33" s="218"/>
      <c r="DJ33" s="186"/>
      <c r="DK33" s="186"/>
      <c r="DL33" s="186"/>
      <c r="DM33" s="186"/>
      <c r="DN33" s="186"/>
      <c r="DO33" s="186"/>
    </row>
    <row r="34" spans="1:119" ht="32.25" customHeight="1" x14ac:dyDescent="0.2">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f>IF(AO34="","",MAX(C34:D43,U34:V43)+1)</f>
        <v>6</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t="str">
        <f>IF(BG34="","",MAX(C34:D43,U34:V43,AM34:AN43)+1)</f>
        <v/>
      </c>
      <c r="BF34" s="656"/>
      <c r="BG34" s="657"/>
      <c r="BH34" s="657"/>
      <c r="BI34" s="657"/>
      <c r="BJ34" s="657"/>
      <c r="BK34" s="657"/>
      <c r="BL34" s="657"/>
      <c r="BM34" s="657"/>
      <c r="BN34" s="657"/>
      <c r="BO34" s="657"/>
      <c r="BP34" s="657"/>
      <c r="BQ34" s="657"/>
      <c r="BR34" s="657"/>
      <c r="BS34" s="657"/>
      <c r="BT34" s="657"/>
      <c r="BU34" s="657"/>
      <c r="BV34" s="214"/>
      <c r="BW34" s="656">
        <f>IF(BY34="","",MAX(C34:D43,U34:V43,AM34:AN43,BE34:BF43)+1)</f>
        <v>8</v>
      </c>
      <c r="BX34" s="656"/>
      <c r="BY34" s="657" t="str">
        <f>IF('各会計、関係団体の財政状況及び健全化判断比率'!B68="","",'各会計、関係団体の財政状況及び健全化判断比率'!B68)</f>
        <v>滋賀県市町村職員退職手当組合</v>
      </c>
      <c r="BZ34" s="657"/>
      <c r="CA34" s="657"/>
      <c r="CB34" s="657"/>
      <c r="CC34" s="657"/>
      <c r="CD34" s="657"/>
      <c r="CE34" s="657"/>
      <c r="CF34" s="657"/>
      <c r="CG34" s="657"/>
      <c r="CH34" s="657"/>
      <c r="CI34" s="657"/>
      <c r="CJ34" s="657"/>
      <c r="CK34" s="657"/>
      <c r="CL34" s="657"/>
      <c r="CM34" s="657"/>
      <c r="CN34" s="214"/>
      <c r="CO34" s="656">
        <f>IF(CQ34="","",MAX(C34:D43,U34:V43,AM34:AN43,BE34:BF43,BW34:BX43)+1)</f>
        <v>17</v>
      </c>
      <c r="CP34" s="656"/>
      <c r="CQ34" s="657" t="str">
        <f>IF('各会計、関係団体の財政状況及び健全化判断比率'!BS7="","",'各会計、関係団体の財政状況及び健全化判断比率'!BS7)</f>
        <v>公益財団法人　伊吹山麓まいばらスポーツ文化振興事業団</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2">
      <c r="A35" s="187"/>
      <c r="B35" s="213"/>
      <c r="C35" s="656">
        <f>IF(E35="","",C34+1)</f>
        <v>2</v>
      </c>
      <c r="D35" s="656"/>
      <c r="E35" s="657" t="str">
        <f>IF('各会計、関係団体の財政状況及び健全化判断比率'!B8="","",'各会計、関係団体の財政状況及び健全化判断比率'!B8)</f>
        <v>駐車場事業特別会計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介護保険事業特別会計</v>
      </c>
      <c r="X35" s="657"/>
      <c r="Y35" s="657"/>
      <c r="Z35" s="657"/>
      <c r="AA35" s="657"/>
      <c r="AB35" s="657"/>
      <c r="AC35" s="657"/>
      <c r="AD35" s="657"/>
      <c r="AE35" s="657"/>
      <c r="AF35" s="657"/>
      <c r="AG35" s="657"/>
      <c r="AH35" s="657"/>
      <c r="AI35" s="657"/>
      <c r="AJ35" s="657"/>
      <c r="AK35" s="657"/>
      <c r="AL35" s="214"/>
      <c r="AM35" s="656">
        <f t="shared" ref="AM35:AM43" si="0">IF(AO35="","",AM34+1)</f>
        <v>7</v>
      </c>
      <c r="AN35" s="656"/>
      <c r="AO35" s="657" t="str">
        <f>IF('各会計、関係団体の財政状況及び健全化判断比率'!B32="","",'各会計、関係団体の財政状況及び健全化判断比率'!B32)</f>
        <v>下水道事業会計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9</v>
      </c>
      <c r="BX35" s="656"/>
      <c r="BY35" s="657" t="str">
        <f>IF('各会計、関係団体の財政状況及び健全化判断比率'!B69="","",'各会計、関係団体の財政状況及び健全化判断比率'!B69)</f>
        <v>滋賀県市町村職員研修センター</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2">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後期高齢者医療事業特別会計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10</v>
      </c>
      <c r="BX36" s="656"/>
      <c r="BY36" s="657" t="str">
        <f>IF('各会計、関係団体の財政状況及び健全化判断比率'!B70="","",'各会計、関係団体の財政状況及び健全化判断比率'!B70)</f>
        <v>滋賀県後期高齢者医療広域連合（一般会計）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2">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11</v>
      </c>
      <c r="BX37" s="656"/>
      <c r="BY37" s="657" t="str">
        <f>IF('各会計、関係団体の財政状況及び健全化判断比率'!B71="","",'各会計、関係団体の財政状況及び健全化判断比率'!B71)</f>
        <v>滋賀県後期高齢者医療広域連合（後期高齢者医療特別会計）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2">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12</v>
      </c>
      <c r="BX38" s="656"/>
      <c r="BY38" s="657" t="str">
        <f>IF('各会計、関係団体の財政状況及び健全化判断比率'!B72="","",'各会計、関係団体の財政状況及び健全化判断比率'!B72)</f>
        <v>湖北広域行政事務センター</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2">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13</v>
      </c>
      <c r="BX39" s="656"/>
      <c r="BY39" s="657" t="str">
        <f>IF('各会計、関係団体の財政状況及び健全化判断比率'!B73="","",'各会計、関係団体の財政状況及び健全化判断比率'!B73)</f>
        <v>湖北地域消防組合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2">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14</v>
      </c>
      <c r="BX40" s="656"/>
      <c r="BY40" s="657" t="str">
        <f>IF('各会計、関係団体の財政状況及び健全化判断比率'!B74="","",'各会計、関係団体の財政状況及び健全化判断比率'!B74)</f>
        <v>滋賀県市町村交通災害共済組合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2">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15</v>
      </c>
      <c r="BX41" s="656"/>
      <c r="BY41" s="657" t="str">
        <f>IF('各会計、関係団体の財政状況及び健全化判断比率'!B75="","",'各会計、関係団体の財政状況及び健全化判断比率'!B75)</f>
        <v>長浜水道企業団</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2">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16</v>
      </c>
      <c r="BX42" s="656"/>
      <c r="BY42" s="657" t="str">
        <f>IF('各会計、関係団体の財政状況及び健全化判断比率'!B76="","",'各会計、関係団体の財政状況及び健全化判断比率'!B76)</f>
        <v>彦根市米原市山林組合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2">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208</v>
      </c>
    </row>
    <row r="50" spans="5:5" x14ac:dyDescent="0.2">
      <c r="E50" s="188" t="s">
        <v>209</v>
      </c>
    </row>
    <row r="51" spans="5:5" x14ac:dyDescent="0.2">
      <c r="E51" s="188" t="s">
        <v>210</v>
      </c>
    </row>
    <row r="52" spans="5:5" x14ac:dyDescent="0.2">
      <c r="E52" s="188" t="s">
        <v>211</v>
      </c>
    </row>
    <row r="53" spans="5:5" x14ac:dyDescent="0.2"/>
    <row r="54" spans="5:5" x14ac:dyDescent="0.2"/>
    <row r="55" spans="5:5" x14ac:dyDescent="0.2"/>
    <row r="56" spans="5:5" x14ac:dyDescent="0.2"/>
  </sheetData>
  <sheetProtection algorithmName="SHA-512" hashValue="C45qZnsv0pCrD8W+wjXdw+KSkokLPxoVEnlNGcOpwv8K7PlK8I2Nwat2cw3SuK4WMRavnQd0GwkeCxOkh4B/bA==" saltValue="e8skBk0UgqWmX5YYqdDoD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8" zoomScaleSheetLayoutView="100" workbookViewId="0">
      <selection activeCell="AK40" sqref="AK40:AN40"/>
    </sheetView>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549</v>
      </c>
      <c r="G33" s="29" t="s">
        <v>550</v>
      </c>
      <c r="H33" s="29" t="s">
        <v>551</v>
      </c>
      <c r="I33" s="29" t="s">
        <v>552</v>
      </c>
      <c r="J33" s="30" t="s">
        <v>553</v>
      </c>
      <c r="K33" s="22"/>
      <c r="L33" s="22"/>
      <c r="M33" s="22"/>
      <c r="N33" s="22"/>
      <c r="O33" s="22"/>
      <c r="P33" s="22"/>
    </row>
    <row r="34" spans="1:16" ht="39" customHeight="1" x14ac:dyDescent="0.2">
      <c r="A34" s="22"/>
      <c r="B34" s="31"/>
      <c r="C34" s="1249" t="s">
        <v>554</v>
      </c>
      <c r="D34" s="1249"/>
      <c r="E34" s="1250"/>
      <c r="F34" s="32">
        <v>16.39</v>
      </c>
      <c r="G34" s="33">
        <v>17.11</v>
      </c>
      <c r="H34" s="33">
        <v>17.239999999999998</v>
      </c>
      <c r="I34" s="33">
        <v>17.600000000000001</v>
      </c>
      <c r="J34" s="34">
        <v>16.25</v>
      </c>
      <c r="K34" s="22"/>
      <c r="L34" s="22"/>
      <c r="M34" s="22"/>
      <c r="N34" s="22"/>
      <c r="O34" s="22"/>
      <c r="P34" s="22"/>
    </row>
    <row r="35" spans="1:16" ht="39" customHeight="1" x14ac:dyDescent="0.2">
      <c r="A35" s="22"/>
      <c r="B35" s="35"/>
      <c r="C35" s="1243" t="s">
        <v>555</v>
      </c>
      <c r="D35" s="1244"/>
      <c r="E35" s="1245"/>
      <c r="F35" s="36">
        <v>6.65</v>
      </c>
      <c r="G35" s="37">
        <v>5.55</v>
      </c>
      <c r="H35" s="37">
        <v>5.54</v>
      </c>
      <c r="I35" s="37">
        <v>6.57</v>
      </c>
      <c r="J35" s="38">
        <v>6.33</v>
      </c>
      <c r="K35" s="22"/>
      <c r="L35" s="22"/>
      <c r="M35" s="22"/>
      <c r="N35" s="22"/>
      <c r="O35" s="22"/>
      <c r="P35" s="22"/>
    </row>
    <row r="36" spans="1:16" ht="39" customHeight="1" x14ac:dyDescent="0.2">
      <c r="A36" s="22"/>
      <c r="B36" s="35"/>
      <c r="C36" s="1243" t="s">
        <v>556</v>
      </c>
      <c r="D36" s="1244"/>
      <c r="E36" s="1245"/>
      <c r="F36" s="36" t="s">
        <v>508</v>
      </c>
      <c r="G36" s="37" t="s">
        <v>508</v>
      </c>
      <c r="H36" s="37" t="s">
        <v>508</v>
      </c>
      <c r="I36" s="37">
        <v>0.6</v>
      </c>
      <c r="J36" s="38">
        <v>0.57999999999999996</v>
      </c>
      <c r="K36" s="22"/>
      <c r="L36" s="22"/>
      <c r="M36" s="22"/>
      <c r="N36" s="22"/>
      <c r="O36" s="22"/>
      <c r="P36" s="22"/>
    </row>
    <row r="37" spans="1:16" ht="39" customHeight="1" x14ac:dyDescent="0.2">
      <c r="A37" s="22"/>
      <c r="B37" s="35"/>
      <c r="C37" s="1243" t="s">
        <v>557</v>
      </c>
      <c r="D37" s="1244"/>
      <c r="E37" s="1245"/>
      <c r="F37" s="36">
        <v>0.74</v>
      </c>
      <c r="G37" s="37">
        <v>1.34</v>
      </c>
      <c r="H37" s="37">
        <v>1.91</v>
      </c>
      <c r="I37" s="37">
        <v>0.12</v>
      </c>
      <c r="J37" s="38">
        <v>0.12</v>
      </c>
      <c r="K37" s="22"/>
      <c r="L37" s="22"/>
      <c r="M37" s="22"/>
      <c r="N37" s="22"/>
      <c r="O37" s="22"/>
      <c r="P37" s="22"/>
    </row>
    <row r="38" spans="1:16" ht="39" customHeight="1" x14ac:dyDescent="0.2">
      <c r="A38" s="22"/>
      <c r="B38" s="35"/>
      <c r="C38" s="1243" t="s">
        <v>558</v>
      </c>
      <c r="D38" s="1244"/>
      <c r="E38" s="1245"/>
      <c r="F38" s="36">
        <v>0.59</v>
      </c>
      <c r="G38" s="37">
        <v>1.1000000000000001</v>
      </c>
      <c r="H38" s="37">
        <v>0.88</v>
      </c>
      <c r="I38" s="37">
        <v>0.25</v>
      </c>
      <c r="J38" s="38">
        <v>7.0000000000000007E-2</v>
      </c>
      <c r="K38" s="22"/>
      <c r="L38" s="22"/>
      <c r="M38" s="22"/>
      <c r="N38" s="22"/>
      <c r="O38" s="22"/>
      <c r="P38" s="22"/>
    </row>
    <row r="39" spans="1:16" ht="39" customHeight="1" x14ac:dyDescent="0.2">
      <c r="A39" s="22"/>
      <c r="B39" s="35"/>
      <c r="C39" s="1243" t="s">
        <v>559</v>
      </c>
      <c r="D39" s="1244"/>
      <c r="E39" s="1245"/>
      <c r="F39" s="36">
        <v>0.06</v>
      </c>
      <c r="G39" s="37">
        <v>7.0000000000000007E-2</v>
      </c>
      <c r="H39" s="37">
        <v>0.08</v>
      </c>
      <c r="I39" s="37">
        <v>0.06</v>
      </c>
      <c r="J39" s="38">
        <v>0.04</v>
      </c>
      <c r="K39" s="22"/>
      <c r="L39" s="22"/>
      <c r="M39" s="22"/>
      <c r="N39" s="22"/>
      <c r="O39" s="22"/>
      <c r="P39" s="22"/>
    </row>
    <row r="40" spans="1:16" ht="39" customHeight="1" x14ac:dyDescent="0.2">
      <c r="A40" s="22"/>
      <c r="B40" s="35"/>
      <c r="C40" s="1243" t="s">
        <v>560</v>
      </c>
      <c r="D40" s="1244"/>
      <c r="E40" s="1245"/>
      <c r="F40" s="36">
        <v>0</v>
      </c>
      <c r="G40" s="37">
        <v>0</v>
      </c>
      <c r="H40" s="37">
        <v>0</v>
      </c>
      <c r="I40" s="37">
        <v>0</v>
      </c>
      <c r="J40" s="38">
        <v>0</v>
      </c>
      <c r="K40" s="22"/>
      <c r="L40" s="22"/>
      <c r="M40" s="22"/>
      <c r="N40" s="22"/>
      <c r="O40" s="22"/>
      <c r="P40" s="22"/>
    </row>
    <row r="41" spans="1:16" ht="39" customHeight="1" x14ac:dyDescent="0.2">
      <c r="A41" s="22"/>
      <c r="B41" s="35"/>
      <c r="C41" s="1243"/>
      <c r="D41" s="1244"/>
      <c r="E41" s="1245"/>
      <c r="F41" s="36"/>
      <c r="G41" s="37"/>
      <c r="H41" s="37"/>
      <c r="I41" s="37"/>
      <c r="J41" s="38"/>
      <c r="K41" s="22"/>
      <c r="L41" s="22"/>
      <c r="M41" s="22"/>
      <c r="N41" s="22"/>
      <c r="O41" s="22"/>
      <c r="P41" s="22"/>
    </row>
    <row r="42" spans="1:16" ht="39" customHeight="1" x14ac:dyDescent="0.2">
      <c r="A42" s="22"/>
      <c r="B42" s="39"/>
      <c r="C42" s="1243" t="s">
        <v>561</v>
      </c>
      <c r="D42" s="1244"/>
      <c r="E42" s="1245"/>
      <c r="F42" s="36" t="s">
        <v>508</v>
      </c>
      <c r="G42" s="37" t="s">
        <v>508</v>
      </c>
      <c r="H42" s="37" t="s">
        <v>508</v>
      </c>
      <c r="I42" s="37" t="s">
        <v>508</v>
      </c>
      <c r="J42" s="38" t="s">
        <v>508</v>
      </c>
      <c r="K42" s="22"/>
      <c r="L42" s="22"/>
      <c r="M42" s="22"/>
      <c r="N42" s="22"/>
      <c r="O42" s="22"/>
      <c r="P42" s="22"/>
    </row>
    <row r="43" spans="1:16" ht="39" customHeight="1" thickBot="1" x14ac:dyDescent="0.25">
      <c r="A43" s="22"/>
      <c r="B43" s="40"/>
      <c r="C43" s="1246" t="s">
        <v>562</v>
      </c>
      <c r="D43" s="1247"/>
      <c r="E43" s="1248"/>
      <c r="F43" s="41">
        <v>3.65</v>
      </c>
      <c r="G43" s="42">
        <v>3.82</v>
      </c>
      <c r="H43" s="42">
        <v>7.79</v>
      </c>
      <c r="I43" s="42" t="s">
        <v>508</v>
      </c>
      <c r="J43" s="43" t="s">
        <v>508</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QIzNXXKRxY9RKkPmA2+kSVc+80iH1US1a/NWX3C+9BoB2MEd+c/9VaC3SiuUKKX5SoCnDC1zJMw66KTCxdQzGA==" saltValue="YHWlmCX2VSTMPGXsQ0BAT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election activeCell="AK40" sqref="AK40:AN40"/>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2">
      <c r="A45" s="48"/>
      <c r="B45" s="1251" t="s">
        <v>10</v>
      </c>
      <c r="C45" s="1252"/>
      <c r="D45" s="58"/>
      <c r="E45" s="1257" t="s">
        <v>11</v>
      </c>
      <c r="F45" s="1257"/>
      <c r="G45" s="1257"/>
      <c r="H45" s="1257"/>
      <c r="I45" s="1257"/>
      <c r="J45" s="1258"/>
      <c r="K45" s="59">
        <v>1532</v>
      </c>
      <c r="L45" s="60">
        <v>1622</v>
      </c>
      <c r="M45" s="60">
        <v>1678</v>
      </c>
      <c r="N45" s="60">
        <v>1905</v>
      </c>
      <c r="O45" s="61">
        <v>1956</v>
      </c>
      <c r="P45" s="48"/>
      <c r="Q45" s="48"/>
      <c r="R45" s="48"/>
      <c r="S45" s="48"/>
      <c r="T45" s="48"/>
      <c r="U45" s="48"/>
    </row>
    <row r="46" spans="1:21" ht="30.75" customHeight="1" x14ac:dyDescent="0.2">
      <c r="A46" s="48"/>
      <c r="B46" s="1253"/>
      <c r="C46" s="1254"/>
      <c r="D46" s="62"/>
      <c r="E46" s="1259" t="s">
        <v>12</v>
      </c>
      <c r="F46" s="1259"/>
      <c r="G46" s="1259"/>
      <c r="H46" s="1259"/>
      <c r="I46" s="1259"/>
      <c r="J46" s="1260"/>
      <c r="K46" s="63" t="s">
        <v>508</v>
      </c>
      <c r="L46" s="64" t="s">
        <v>508</v>
      </c>
      <c r="M46" s="64" t="s">
        <v>508</v>
      </c>
      <c r="N46" s="64" t="s">
        <v>508</v>
      </c>
      <c r="O46" s="65" t="s">
        <v>508</v>
      </c>
      <c r="P46" s="48"/>
      <c r="Q46" s="48"/>
      <c r="R46" s="48"/>
      <c r="S46" s="48"/>
      <c r="T46" s="48"/>
      <c r="U46" s="48"/>
    </row>
    <row r="47" spans="1:21" ht="30.75" customHeight="1" x14ac:dyDescent="0.2">
      <c r="A47" s="48"/>
      <c r="B47" s="1253"/>
      <c r="C47" s="1254"/>
      <c r="D47" s="62"/>
      <c r="E47" s="1259" t="s">
        <v>13</v>
      </c>
      <c r="F47" s="1259"/>
      <c r="G47" s="1259"/>
      <c r="H47" s="1259"/>
      <c r="I47" s="1259"/>
      <c r="J47" s="1260"/>
      <c r="K47" s="63" t="s">
        <v>508</v>
      </c>
      <c r="L47" s="64" t="s">
        <v>508</v>
      </c>
      <c r="M47" s="64" t="s">
        <v>508</v>
      </c>
      <c r="N47" s="64" t="s">
        <v>508</v>
      </c>
      <c r="O47" s="65" t="s">
        <v>508</v>
      </c>
      <c r="P47" s="48"/>
      <c r="Q47" s="48"/>
      <c r="R47" s="48"/>
      <c r="S47" s="48"/>
      <c r="T47" s="48"/>
      <c r="U47" s="48"/>
    </row>
    <row r="48" spans="1:21" ht="30.75" customHeight="1" x14ac:dyDescent="0.2">
      <c r="A48" s="48"/>
      <c r="B48" s="1253"/>
      <c r="C48" s="1254"/>
      <c r="D48" s="62"/>
      <c r="E48" s="1259" t="s">
        <v>14</v>
      </c>
      <c r="F48" s="1259"/>
      <c r="G48" s="1259"/>
      <c r="H48" s="1259"/>
      <c r="I48" s="1259"/>
      <c r="J48" s="1260"/>
      <c r="K48" s="63">
        <v>1278</v>
      </c>
      <c r="L48" s="64">
        <v>1417</v>
      </c>
      <c r="M48" s="64">
        <v>1807</v>
      </c>
      <c r="N48" s="64">
        <v>1262</v>
      </c>
      <c r="O48" s="65">
        <v>1256</v>
      </c>
      <c r="P48" s="48"/>
      <c r="Q48" s="48"/>
      <c r="R48" s="48"/>
      <c r="S48" s="48"/>
      <c r="T48" s="48"/>
      <c r="U48" s="48"/>
    </row>
    <row r="49" spans="1:21" ht="30.75" customHeight="1" x14ac:dyDescent="0.2">
      <c r="A49" s="48"/>
      <c r="B49" s="1253"/>
      <c r="C49" s="1254"/>
      <c r="D49" s="62"/>
      <c r="E49" s="1259" t="s">
        <v>15</v>
      </c>
      <c r="F49" s="1259"/>
      <c r="G49" s="1259"/>
      <c r="H49" s="1259"/>
      <c r="I49" s="1259"/>
      <c r="J49" s="1260"/>
      <c r="K49" s="63">
        <v>29</v>
      </c>
      <c r="L49" s="64">
        <v>31</v>
      </c>
      <c r="M49" s="64">
        <v>25</v>
      </c>
      <c r="N49" s="64">
        <v>24</v>
      </c>
      <c r="O49" s="65">
        <v>22</v>
      </c>
      <c r="P49" s="48"/>
      <c r="Q49" s="48"/>
      <c r="R49" s="48"/>
      <c r="S49" s="48"/>
      <c r="T49" s="48"/>
      <c r="U49" s="48"/>
    </row>
    <row r="50" spans="1:21" ht="30.75" customHeight="1" x14ac:dyDescent="0.2">
      <c r="A50" s="48"/>
      <c r="B50" s="1253"/>
      <c r="C50" s="1254"/>
      <c r="D50" s="62"/>
      <c r="E50" s="1259" t="s">
        <v>16</v>
      </c>
      <c r="F50" s="1259"/>
      <c r="G50" s="1259"/>
      <c r="H50" s="1259"/>
      <c r="I50" s="1259"/>
      <c r="J50" s="1260"/>
      <c r="K50" s="63">
        <v>18</v>
      </c>
      <c r="L50" s="64">
        <v>9</v>
      </c>
      <c r="M50" s="64">
        <v>6</v>
      </c>
      <c r="N50" s="64">
        <v>6</v>
      </c>
      <c r="O50" s="65">
        <v>6</v>
      </c>
      <c r="P50" s="48"/>
      <c r="Q50" s="48"/>
      <c r="R50" s="48"/>
      <c r="S50" s="48"/>
      <c r="T50" s="48"/>
      <c r="U50" s="48"/>
    </row>
    <row r="51" spans="1:21" ht="30.75" customHeight="1" x14ac:dyDescent="0.2">
      <c r="A51" s="48"/>
      <c r="B51" s="1255"/>
      <c r="C51" s="1256"/>
      <c r="D51" s="66"/>
      <c r="E51" s="1259" t="s">
        <v>17</v>
      </c>
      <c r="F51" s="1259"/>
      <c r="G51" s="1259"/>
      <c r="H51" s="1259"/>
      <c r="I51" s="1259"/>
      <c r="J51" s="1260"/>
      <c r="K51" s="63">
        <v>0</v>
      </c>
      <c r="L51" s="64">
        <v>0</v>
      </c>
      <c r="M51" s="64">
        <v>0</v>
      </c>
      <c r="N51" s="64">
        <v>0</v>
      </c>
      <c r="O51" s="65">
        <v>0</v>
      </c>
      <c r="P51" s="48"/>
      <c r="Q51" s="48"/>
      <c r="R51" s="48"/>
      <c r="S51" s="48"/>
      <c r="T51" s="48"/>
      <c r="U51" s="48"/>
    </row>
    <row r="52" spans="1:21" ht="30.75" customHeight="1" x14ac:dyDescent="0.2">
      <c r="A52" s="48"/>
      <c r="B52" s="1261" t="s">
        <v>18</v>
      </c>
      <c r="C52" s="1262"/>
      <c r="D52" s="66"/>
      <c r="E52" s="1259" t="s">
        <v>19</v>
      </c>
      <c r="F52" s="1259"/>
      <c r="G52" s="1259"/>
      <c r="H52" s="1259"/>
      <c r="I52" s="1259"/>
      <c r="J52" s="1260"/>
      <c r="K52" s="63">
        <v>2678</v>
      </c>
      <c r="L52" s="64">
        <v>2632</v>
      </c>
      <c r="M52" s="64">
        <v>2605</v>
      </c>
      <c r="N52" s="64">
        <v>2717</v>
      </c>
      <c r="O52" s="65">
        <v>2751</v>
      </c>
      <c r="P52" s="48"/>
      <c r="Q52" s="48"/>
      <c r="R52" s="48"/>
      <c r="S52" s="48"/>
      <c r="T52" s="48"/>
      <c r="U52" s="48"/>
    </row>
    <row r="53" spans="1:21" ht="30.75" customHeight="1" thickBot="1" x14ac:dyDescent="0.25">
      <c r="A53" s="48"/>
      <c r="B53" s="1263" t="s">
        <v>20</v>
      </c>
      <c r="C53" s="1264"/>
      <c r="D53" s="67"/>
      <c r="E53" s="1265" t="s">
        <v>21</v>
      </c>
      <c r="F53" s="1265"/>
      <c r="G53" s="1265"/>
      <c r="H53" s="1265"/>
      <c r="I53" s="1265"/>
      <c r="J53" s="1266"/>
      <c r="K53" s="68">
        <v>179</v>
      </c>
      <c r="L53" s="69">
        <v>447</v>
      </c>
      <c r="M53" s="69">
        <v>911</v>
      </c>
      <c r="N53" s="69">
        <v>480</v>
      </c>
      <c r="O53" s="70">
        <v>489</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563</v>
      </c>
      <c r="P55" s="48"/>
      <c r="Q55" s="48"/>
      <c r="R55" s="48"/>
      <c r="S55" s="48"/>
      <c r="T55" s="48"/>
      <c r="U55" s="48"/>
    </row>
    <row r="56" spans="1:21" ht="31.5" customHeight="1" thickBot="1" x14ac:dyDescent="0.25">
      <c r="A56" s="48"/>
      <c r="B56" s="76"/>
      <c r="C56" s="77"/>
      <c r="D56" s="77"/>
      <c r="E56" s="78"/>
      <c r="F56" s="78"/>
      <c r="G56" s="78"/>
      <c r="H56" s="78"/>
      <c r="I56" s="78"/>
      <c r="J56" s="79" t="s">
        <v>2</v>
      </c>
      <c r="K56" s="80" t="s">
        <v>564</v>
      </c>
      <c r="L56" s="81" t="s">
        <v>565</v>
      </c>
      <c r="M56" s="81" t="s">
        <v>566</v>
      </c>
      <c r="N56" s="81" t="s">
        <v>567</v>
      </c>
      <c r="O56" s="82" t="s">
        <v>568</v>
      </c>
      <c r="P56" s="48"/>
      <c r="Q56" s="48"/>
      <c r="R56" s="48"/>
      <c r="S56" s="48"/>
      <c r="T56" s="48"/>
      <c r="U56" s="48"/>
    </row>
    <row r="57" spans="1:21" ht="31.5" customHeight="1" x14ac:dyDescent="0.2">
      <c r="B57" s="1267" t="s">
        <v>24</v>
      </c>
      <c r="C57" s="1268"/>
      <c r="D57" s="1271" t="s">
        <v>25</v>
      </c>
      <c r="E57" s="1272"/>
      <c r="F57" s="1272"/>
      <c r="G57" s="1272"/>
      <c r="H57" s="1272"/>
      <c r="I57" s="1272"/>
      <c r="J57" s="1273"/>
      <c r="K57" s="83" t="s">
        <v>508</v>
      </c>
      <c r="L57" s="84" t="s">
        <v>508</v>
      </c>
      <c r="M57" s="84" t="s">
        <v>508</v>
      </c>
      <c r="N57" s="84" t="s">
        <v>508</v>
      </c>
      <c r="O57" s="85" t="s">
        <v>508</v>
      </c>
    </row>
    <row r="58" spans="1:21" ht="31.5" customHeight="1" thickBot="1" x14ac:dyDescent="0.25">
      <c r="B58" s="1269"/>
      <c r="C58" s="1270"/>
      <c r="D58" s="1274" t="s">
        <v>26</v>
      </c>
      <c r="E58" s="1275"/>
      <c r="F58" s="1275"/>
      <c r="G58" s="1275"/>
      <c r="H58" s="1275"/>
      <c r="I58" s="1275"/>
      <c r="J58" s="1276"/>
      <c r="K58" s="86" t="s">
        <v>508</v>
      </c>
      <c r="L58" s="87" t="s">
        <v>508</v>
      </c>
      <c r="M58" s="87" t="s">
        <v>508</v>
      </c>
      <c r="N58" s="87" t="s">
        <v>508</v>
      </c>
      <c r="O58" s="88" t="s">
        <v>508</v>
      </c>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KA7maudLhh8QQrQ9Ze8zf97UEw3s1O0VDZapFb4YQcZFbuKtXGH+x0ckWmjmlouOP7/32PyV/S2KhlLl4DsVQ==" saltValue="wKSZPq+HEzhQEcQX6dIh7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40" zoomScale="85" zoomScaleNormal="85" zoomScaleSheetLayoutView="100" workbookViewId="0">
      <selection activeCell="AK40" sqref="AK40:AN40"/>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549</v>
      </c>
      <c r="J40" s="100" t="s">
        <v>550</v>
      </c>
      <c r="K40" s="100" t="s">
        <v>551</v>
      </c>
      <c r="L40" s="100" t="s">
        <v>552</v>
      </c>
      <c r="M40" s="101" t="s">
        <v>553</v>
      </c>
    </row>
    <row r="41" spans="2:13" ht="27.75" customHeight="1" x14ac:dyDescent="0.2">
      <c r="B41" s="1277" t="s">
        <v>29</v>
      </c>
      <c r="C41" s="1278"/>
      <c r="D41" s="102"/>
      <c r="E41" s="1283" t="s">
        <v>30</v>
      </c>
      <c r="F41" s="1283"/>
      <c r="G41" s="1283"/>
      <c r="H41" s="1284"/>
      <c r="I41" s="103">
        <v>21755</v>
      </c>
      <c r="J41" s="104">
        <v>21470</v>
      </c>
      <c r="K41" s="104">
        <v>22576</v>
      </c>
      <c r="L41" s="104">
        <v>23759</v>
      </c>
      <c r="M41" s="105">
        <v>24038</v>
      </c>
    </row>
    <row r="42" spans="2:13" ht="27.75" customHeight="1" x14ac:dyDescent="0.2">
      <c r="B42" s="1279"/>
      <c r="C42" s="1280"/>
      <c r="D42" s="106"/>
      <c r="E42" s="1285" t="s">
        <v>31</v>
      </c>
      <c r="F42" s="1285"/>
      <c r="G42" s="1285"/>
      <c r="H42" s="1286"/>
      <c r="I42" s="107">
        <v>60</v>
      </c>
      <c r="J42" s="108">
        <v>51</v>
      </c>
      <c r="K42" s="108">
        <v>46</v>
      </c>
      <c r="L42" s="108">
        <v>40</v>
      </c>
      <c r="M42" s="109">
        <v>34</v>
      </c>
    </row>
    <row r="43" spans="2:13" ht="27.75" customHeight="1" x14ac:dyDescent="0.2">
      <c r="B43" s="1279"/>
      <c r="C43" s="1280"/>
      <c r="D43" s="106"/>
      <c r="E43" s="1285" t="s">
        <v>32</v>
      </c>
      <c r="F43" s="1285"/>
      <c r="G43" s="1285"/>
      <c r="H43" s="1286"/>
      <c r="I43" s="107">
        <v>19295</v>
      </c>
      <c r="J43" s="108">
        <v>18899</v>
      </c>
      <c r="K43" s="108">
        <v>18067</v>
      </c>
      <c r="L43" s="108">
        <v>16187</v>
      </c>
      <c r="M43" s="109">
        <v>14566</v>
      </c>
    </row>
    <row r="44" spans="2:13" ht="27.75" customHeight="1" x14ac:dyDescent="0.2">
      <c r="B44" s="1279"/>
      <c r="C44" s="1280"/>
      <c r="D44" s="106"/>
      <c r="E44" s="1285" t="s">
        <v>33</v>
      </c>
      <c r="F44" s="1285"/>
      <c r="G44" s="1285"/>
      <c r="H44" s="1286"/>
      <c r="I44" s="107">
        <v>220</v>
      </c>
      <c r="J44" s="108">
        <v>201</v>
      </c>
      <c r="K44" s="108">
        <v>202</v>
      </c>
      <c r="L44" s="108">
        <v>198</v>
      </c>
      <c r="M44" s="109">
        <v>240</v>
      </c>
    </row>
    <row r="45" spans="2:13" ht="27.75" customHeight="1" x14ac:dyDescent="0.2">
      <c r="B45" s="1279"/>
      <c r="C45" s="1280"/>
      <c r="D45" s="106"/>
      <c r="E45" s="1285" t="s">
        <v>34</v>
      </c>
      <c r="F45" s="1285"/>
      <c r="G45" s="1285"/>
      <c r="H45" s="1286"/>
      <c r="I45" s="107">
        <v>3180</v>
      </c>
      <c r="J45" s="108">
        <v>3284</v>
      </c>
      <c r="K45" s="108">
        <v>3483</v>
      </c>
      <c r="L45" s="108">
        <v>3241</v>
      </c>
      <c r="M45" s="109">
        <v>3295</v>
      </c>
    </row>
    <row r="46" spans="2:13" ht="27.75" customHeight="1" x14ac:dyDescent="0.2">
      <c r="B46" s="1279"/>
      <c r="C46" s="1280"/>
      <c r="D46" s="110"/>
      <c r="E46" s="1285" t="s">
        <v>35</v>
      </c>
      <c r="F46" s="1285"/>
      <c r="G46" s="1285"/>
      <c r="H46" s="1286"/>
      <c r="I46" s="107">
        <v>38</v>
      </c>
      <c r="J46" s="108">
        <v>28</v>
      </c>
      <c r="K46" s="108">
        <v>18</v>
      </c>
      <c r="L46" s="108">
        <v>19</v>
      </c>
      <c r="M46" s="109" t="s">
        <v>508</v>
      </c>
    </row>
    <row r="47" spans="2:13" ht="27.75" customHeight="1" x14ac:dyDescent="0.2">
      <c r="B47" s="1279"/>
      <c r="C47" s="1280"/>
      <c r="D47" s="111"/>
      <c r="E47" s="1287" t="s">
        <v>36</v>
      </c>
      <c r="F47" s="1288"/>
      <c r="G47" s="1288"/>
      <c r="H47" s="1289"/>
      <c r="I47" s="107" t="s">
        <v>508</v>
      </c>
      <c r="J47" s="108" t="s">
        <v>508</v>
      </c>
      <c r="K47" s="108" t="s">
        <v>508</v>
      </c>
      <c r="L47" s="108" t="s">
        <v>508</v>
      </c>
      <c r="M47" s="109" t="s">
        <v>508</v>
      </c>
    </row>
    <row r="48" spans="2:13" ht="27.75" customHeight="1" x14ac:dyDescent="0.2">
      <c r="B48" s="1279"/>
      <c r="C48" s="1280"/>
      <c r="D48" s="106"/>
      <c r="E48" s="1285" t="s">
        <v>37</v>
      </c>
      <c r="F48" s="1285"/>
      <c r="G48" s="1285"/>
      <c r="H48" s="1286"/>
      <c r="I48" s="107" t="s">
        <v>508</v>
      </c>
      <c r="J48" s="108" t="s">
        <v>508</v>
      </c>
      <c r="K48" s="108" t="s">
        <v>508</v>
      </c>
      <c r="L48" s="108" t="s">
        <v>508</v>
      </c>
      <c r="M48" s="109" t="s">
        <v>508</v>
      </c>
    </row>
    <row r="49" spans="2:13" ht="27.75" customHeight="1" x14ac:dyDescent="0.2">
      <c r="B49" s="1281"/>
      <c r="C49" s="1282"/>
      <c r="D49" s="106"/>
      <c r="E49" s="1285" t="s">
        <v>38</v>
      </c>
      <c r="F49" s="1285"/>
      <c r="G49" s="1285"/>
      <c r="H49" s="1286"/>
      <c r="I49" s="107" t="s">
        <v>508</v>
      </c>
      <c r="J49" s="108" t="s">
        <v>508</v>
      </c>
      <c r="K49" s="108" t="s">
        <v>508</v>
      </c>
      <c r="L49" s="108" t="s">
        <v>508</v>
      </c>
      <c r="M49" s="109" t="s">
        <v>508</v>
      </c>
    </row>
    <row r="50" spans="2:13" ht="27.75" customHeight="1" x14ac:dyDescent="0.2">
      <c r="B50" s="1290" t="s">
        <v>39</v>
      </c>
      <c r="C50" s="1291"/>
      <c r="D50" s="112"/>
      <c r="E50" s="1285" t="s">
        <v>40</v>
      </c>
      <c r="F50" s="1285"/>
      <c r="G50" s="1285"/>
      <c r="H50" s="1286"/>
      <c r="I50" s="107">
        <v>12249</v>
      </c>
      <c r="J50" s="108">
        <v>12493</v>
      </c>
      <c r="K50" s="108">
        <v>12350</v>
      </c>
      <c r="L50" s="108">
        <v>12910</v>
      </c>
      <c r="M50" s="109">
        <v>13303</v>
      </c>
    </row>
    <row r="51" spans="2:13" ht="27.75" customHeight="1" x14ac:dyDescent="0.2">
      <c r="B51" s="1279"/>
      <c r="C51" s="1280"/>
      <c r="D51" s="106"/>
      <c r="E51" s="1285" t="s">
        <v>41</v>
      </c>
      <c r="F51" s="1285"/>
      <c r="G51" s="1285"/>
      <c r="H51" s="1286"/>
      <c r="I51" s="107">
        <v>1440</v>
      </c>
      <c r="J51" s="108">
        <v>1489</v>
      </c>
      <c r="K51" s="108">
        <v>1262</v>
      </c>
      <c r="L51" s="108">
        <v>1055</v>
      </c>
      <c r="M51" s="109">
        <v>935</v>
      </c>
    </row>
    <row r="52" spans="2:13" ht="27.75" customHeight="1" x14ac:dyDescent="0.2">
      <c r="B52" s="1281"/>
      <c r="C52" s="1282"/>
      <c r="D52" s="106"/>
      <c r="E52" s="1285" t="s">
        <v>42</v>
      </c>
      <c r="F52" s="1285"/>
      <c r="G52" s="1285"/>
      <c r="H52" s="1286"/>
      <c r="I52" s="107">
        <v>33154</v>
      </c>
      <c r="J52" s="108">
        <v>32513</v>
      </c>
      <c r="K52" s="108">
        <v>32706</v>
      </c>
      <c r="L52" s="108">
        <v>32219</v>
      </c>
      <c r="M52" s="109">
        <v>31749</v>
      </c>
    </row>
    <row r="53" spans="2:13" ht="27.75" customHeight="1" thickBot="1" x14ac:dyDescent="0.25">
      <c r="B53" s="1292" t="s">
        <v>43</v>
      </c>
      <c r="C53" s="1293"/>
      <c r="D53" s="113"/>
      <c r="E53" s="1294" t="s">
        <v>44</v>
      </c>
      <c r="F53" s="1294"/>
      <c r="G53" s="1294"/>
      <c r="H53" s="1295"/>
      <c r="I53" s="114">
        <v>-2295</v>
      </c>
      <c r="J53" s="115">
        <v>-2560</v>
      </c>
      <c r="K53" s="115">
        <v>-1927</v>
      </c>
      <c r="L53" s="115">
        <v>-2740</v>
      </c>
      <c r="M53" s="116">
        <v>-3815</v>
      </c>
    </row>
    <row r="54" spans="2:13" ht="27.75" customHeight="1" x14ac:dyDescent="0.2">
      <c r="B54" s="117" t="s">
        <v>45</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Ic9Bowq8D1aRHRWiLtkSPeIDLjkQzzbGx5sBK9n6qmOnoVtwXiMJyp2EifE2CB5pvFuhyAeeT//xxuTZaC8jlg==" saltValue="2P5XcWG5NnjFkY1bzXxLX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election activeCell="AK40" sqref="AK40:AN40"/>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46</v>
      </c>
    </row>
    <row r="54" spans="2:8" ht="29.25" customHeight="1" thickBot="1" x14ac:dyDescent="0.3">
      <c r="B54" s="122" t="s">
        <v>1</v>
      </c>
      <c r="C54" s="123"/>
      <c r="D54" s="123"/>
      <c r="E54" s="124" t="s">
        <v>2</v>
      </c>
      <c r="F54" s="125" t="s">
        <v>551</v>
      </c>
      <c r="G54" s="125" t="s">
        <v>552</v>
      </c>
      <c r="H54" s="126" t="s">
        <v>553</v>
      </c>
    </row>
    <row r="55" spans="2:8" ht="52.5" customHeight="1" x14ac:dyDescent="0.2">
      <c r="B55" s="127"/>
      <c r="C55" s="1304" t="s">
        <v>47</v>
      </c>
      <c r="D55" s="1304"/>
      <c r="E55" s="1305"/>
      <c r="F55" s="128">
        <v>2756</v>
      </c>
      <c r="G55" s="128">
        <v>2767</v>
      </c>
      <c r="H55" s="129">
        <v>2774</v>
      </c>
    </row>
    <row r="56" spans="2:8" ht="52.5" customHeight="1" x14ac:dyDescent="0.2">
      <c r="B56" s="130"/>
      <c r="C56" s="1306" t="s">
        <v>48</v>
      </c>
      <c r="D56" s="1306"/>
      <c r="E56" s="1307"/>
      <c r="F56" s="131">
        <v>3634</v>
      </c>
      <c r="G56" s="131">
        <v>3897</v>
      </c>
      <c r="H56" s="132">
        <v>3963</v>
      </c>
    </row>
    <row r="57" spans="2:8" ht="53.25" customHeight="1" x14ac:dyDescent="0.2">
      <c r="B57" s="130"/>
      <c r="C57" s="1308" t="s">
        <v>49</v>
      </c>
      <c r="D57" s="1308"/>
      <c r="E57" s="1309"/>
      <c r="F57" s="133">
        <v>7750</v>
      </c>
      <c r="G57" s="133">
        <v>7811</v>
      </c>
      <c r="H57" s="134">
        <v>8026</v>
      </c>
    </row>
    <row r="58" spans="2:8" ht="45.75" customHeight="1" x14ac:dyDescent="0.2">
      <c r="B58" s="135"/>
      <c r="C58" s="1296" t="s">
        <v>569</v>
      </c>
      <c r="D58" s="1297"/>
      <c r="E58" s="1298"/>
      <c r="F58" s="136">
        <v>2462</v>
      </c>
      <c r="G58" s="136">
        <v>2414</v>
      </c>
      <c r="H58" s="137">
        <v>2378</v>
      </c>
    </row>
    <row r="59" spans="2:8" ht="45.75" customHeight="1" x14ac:dyDescent="0.2">
      <c r="B59" s="135"/>
      <c r="C59" s="1296" t="s">
        <v>570</v>
      </c>
      <c r="D59" s="1297"/>
      <c r="E59" s="1298"/>
      <c r="F59" s="136">
        <v>2494</v>
      </c>
      <c r="G59" s="136">
        <v>2498</v>
      </c>
      <c r="H59" s="137">
        <v>2369</v>
      </c>
    </row>
    <row r="60" spans="2:8" ht="45.75" customHeight="1" x14ac:dyDescent="0.2">
      <c r="B60" s="135"/>
      <c r="C60" s="1296" t="s">
        <v>571</v>
      </c>
      <c r="D60" s="1297"/>
      <c r="E60" s="1298"/>
      <c r="F60" s="136">
        <v>1663</v>
      </c>
      <c r="G60" s="136">
        <v>1718</v>
      </c>
      <c r="H60" s="137">
        <v>2072</v>
      </c>
    </row>
    <row r="61" spans="2:8" ht="45.75" customHeight="1" x14ac:dyDescent="0.2">
      <c r="B61" s="135"/>
      <c r="C61" s="1296" t="s">
        <v>572</v>
      </c>
      <c r="D61" s="1297"/>
      <c r="E61" s="1298"/>
      <c r="F61" s="136">
        <v>598</v>
      </c>
      <c r="G61" s="136">
        <v>602</v>
      </c>
      <c r="H61" s="137">
        <v>608</v>
      </c>
    </row>
    <row r="62" spans="2:8" ht="45.75" customHeight="1" thickBot="1" x14ac:dyDescent="0.25">
      <c r="B62" s="138"/>
      <c r="C62" s="1299" t="s">
        <v>573</v>
      </c>
      <c r="D62" s="1300"/>
      <c r="E62" s="1301"/>
      <c r="F62" s="139">
        <v>360</v>
      </c>
      <c r="G62" s="139">
        <v>375</v>
      </c>
      <c r="H62" s="140">
        <v>411</v>
      </c>
    </row>
    <row r="63" spans="2:8" ht="52.5" customHeight="1" thickBot="1" x14ac:dyDescent="0.25">
      <c r="B63" s="141"/>
      <c r="C63" s="1302" t="s">
        <v>50</v>
      </c>
      <c r="D63" s="1302"/>
      <c r="E63" s="1303"/>
      <c r="F63" s="142">
        <v>14140</v>
      </c>
      <c r="G63" s="142">
        <v>14474</v>
      </c>
      <c r="H63" s="143">
        <v>14763</v>
      </c>
    </row>
    <row r="64" spans="2:8" ht="15" customHeight="1" x14ac:dyDescent="0.2"/>
  </sheetData>
  <sheetProtection algorithmName="SHA-512" hashValue="A1bmQTohhZv75HI3Jzh6oJ1NYxITP6XwDhRwiE4xxPKviwSW2GAMAzs5RD512BCLoJLlB+OUm/uIAL2r31//MQ==" saltValue="JeFvmO9Ja/PBTLpL+u2OS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L36" zoomScaleNormal="100" zoomScaleSheetLayoutView="55" workbookViewId="0">
      <selection activeCell="CH8" sqref="CH8"/>
    </sheetView>
  </sheetViews>
  <sheetFormatPr defaultColWidth="0" defaultRowHeight="0" customHeight="1" zeroHeight="1" x14ac:dyDescent="0.2"/>
  <cols>
    <col min="1" max="1" width="6.33203125" style="386" customWidth="1"/>
    <col min="2" max="107" width="2.44140625" style="386" customWidth="1"/>
    <col min="108" max="108" width="6.109375" style="388" customWidth="1"/>
    <col min="109" max="109" width="5.88671875" style="387" customWidth="1"/>
    <col min="110" max="110" width="19.109375" style="386" hidden="1"/>
    <col min="111" max="115" width="12.6640625" style="386" hidden="1"/>
    <col min="116" max="349" width="8.6640625" style="386" hidden="1"/>
    <col min="350" max="355" width="14.88671875" style="386" hidden="1"/>
    <col min="356" max="357" width="15.88671875" style="386" hidden="1"/>
    <col min="358" max="363" width="16.109375" style="386" hidden="1"/>
    <col min="364" max="364" width="6.109375" style="386" hidden="1"/>
    <col min="365" max="365" width="3" style="386" hidden="1"/>
    <col min="366" max="605" width="8.6640625" style="386" hidden="1"/>
    <col min="606" max="611" width="14.88671875" style="386" hidden="1"/>
    <col min="612" max="613" width="15.88671875" style="386" hidden="1"/>
    <col min="614" max="619" width="16.109375" style="386" hidden="1"/>
    <col min="620" max="620" width="6.109375" style="386" hidden="1"/>
    <col min="621" max="621" width="3" style="386" hidden="1"/>
    <col min="622" max="861" width="8.6640625" style="386" hidden="1"/>
    <col min="862" max="867" width="14.88671875" style="386" hidden="1"/>
    <col min="868" max="869" width="15.88671875" style="386" hidden="1"/>
    <col min="870" max="875" width="16.109375" style="386" hidden="1"/>
    <col min="876" max="876" width="6.109375" style="386" hidden="1"/>
    <col min="877" max="877" width="3" style="386" hidden="1"/>
    <col min="878" max="1117" width="8.6640625" style="386" hidden="1"/>
    <col min="1118" max="1123" width="14.88671875" style="386" hidden="1"/>
    <col min="1124" max="1125" width="15.88671875" style="386" hidden="1"/>
    <col min="1126" max="1131" width="16.109375" style="386" hidden="1"/>
    <col min="1132" max="1132" width="6.109375" style="386" hidden="1"/>
    <col min="1133" max="1133" width="3" style="386" hidden="1"/>
    <col min="1134" max="1373" width="8.6640625" style="386" hidden="1"/>
    <col min="1374" max="1379" width="14.88671875" style="386" hidden="1"/>
    <col min="1380" max="1381" width="15.88671875" style="386" hidden="1"/>
    <col min="1382" max="1387" width="16.109375" style="386" hidden="1"/>
    <col min="1388" max="1388" width="6.109375" style="386" hidden="1"/>
    <col min="1389" max="1389" width="3" style="386" hidden="1"/>
    <col min="1390" max="1629" width="8.6640625" style="386" hidden="1"/>
    <col min="1630" max="1635" width="14.88671875" style="386" hidden="1"/>
    <col min="1636" max="1637" width="15.88671875" style="386" hidden="1"/>
    <col min="1638" max="1643" width="16.109375" style="386" hidden="1"/>
    <col min="1644" max="1644" width="6.109375" style="386" hidden="1"/>
    <col min="1645" max="1645" width="3" style="386" hidden="1"/>
    <col min="1646" max="1885" width="8.6640625" style="386" hidden="1"/>
    <col min="1886" max="1891" width="14.88671875" style="386" hidden="1"/>
    <col min="1892" max="1893" width="15.88671875" style="386" hidden="1"/>
    <col min="1894" max="1899" width="16.109375" style="386" hidden="1"/>
    <col min="1900" max="1900" width="6.109375" style="386" hidden="1"/>
    <col min="1901" max="1901" width="3" style="386" hidden="1"/>
    <col min="1902" max="2141" width="8.6640625" style="386" hidden="1"/>
    <col min="2142" max="2147" width="14.88671875" style="386" hidden="1"/>
    <col min="2148" max="2149" width="15.88671875" style="386" hidden="1"/>
    <col min="2150" max="2155" width="16.109375" style="386" hidden="1"/>
    <col min="2156" max="2156" width="6.109375" style="386" hidden="1"/>
    <col min="2157" max="2157" width="3" style="386" hidden="1"/>
    <col min="2158" max="2397" width="8.6640625" style="386" hidden="1"/>
    <col min="2398" max="2403" width="14.88671875" style="386" hidden="1"/>
    <col min="2404" max="2405" width="15.88671875" style="386" hidden="1"/>
    <col min="2406" max="2411" width="16.109375" style="386" hidden="1"/>
    <col min="2412" max="2412" width="6.109375" style="386" hidden="1"/>
    <col min="2413" max="2413" width="3" style="386" hidden="1"/>
    <col min="2414" max="2653" width="8.6640625" style="386" hidden="1"/>
    <col min="2654" max="2659" width="14.88671875" style="386" hidden="1"/>
    <col min="2660" max="2661" width="15.88671875" style="386" hidden="1"/>
    <col min="2662" max="2667" width="16.109375" style="386" hidden="1"/>
    <col min="2668" max="2668" width="6.109375" style="386" hidden="1"/>
    <col min="2669" max="2669" width="3" style="386" hidden="1"/>
    <col min="2670" max="2909" width="8.6640625" style="386" hidden="1"/>
    <col min="2910" max="2915" width="14.88671875" style="386" hidden="1"/>
    <col min="2916" max="2917" width="15.88671875" style="386" hidden="1"/>
    <col min="2918" max="2923" width="16.109375" style="386" hidden="1"/>
    <col min="2924" max="2924" width="6.109375" style="386" hidden="1"/>
    <col min="2925" max="2925" width="3" style="386" hidden="1"/>
    <col min="2926" max="3165" width="8.6640625" style="386" hidden="1"/>
    <col min="3166" max="3171" width="14.88671875" style="386" hidden="1"/>
    <col min="3172" max="3173" width="15.88671875" style="386" hidden="1"/>
    <col min="3174" max="3179" width="16.109375" style="386" hidden="1"/>
    <col min="3180" max="3180" width="6.109375" style="386" hidden="1"/>
    <col min="3181" max="3181" width="3" style="386" hidden="1"/>
    <col min="3182" max="3421" width="8.6640625" style="386" hidden="1"/>
    <col min="3422" max="3427" width="14.88671875" style="386" hidden="1"/>
    <col min="3428" max="3429" width="15.88671875" style="386" hidden="1"/>
    <col min="3430" max="3435" width="16.109375" style="386" hidden="1"/>
    <col min="3436" max="3436" width="6.109375" style="386" hidden="1"/>
    <col min="3437" max="3437" width="3" style="386" hidden="1"/>
    <col min="3438" max="3677" width="8.6640625" style="386" hidden="1"/>
    <col min="3678" max="3683" width="14.88671875" style="386" hidden="1"/>
    <col min="3684" max="3685" width="15.88671875" style="386" hidden="1"/>
    <col min="3686" max="3691" width="16.109375" style="386" hidden="1"/>
    <col min="3692" max="3692" width="6.109375" style="386" hidden="1"/>
    <col min="3693" max="3693" width="3" style="386" hidden="1"/>
    <col min="3694" max="3933" width="8.6640625" style="386" hidden="1"/>
    <col min="3934" max="3939" width="14.88671875" style="386" hidden="1"/>
    <col min="3940" max="3941" width="15.88671875" style="386" hidden="1"/>
    <col min="3942" max="3947" width="16.109375" style="386" hidden="1"/>
    <col min="3948" max="3948" width="6.109375" style="386" hidden="1"/>
    <col min="3949" max="3949" width="3" style="386" hidden="1"/>
    <col min="3950" max="4189" width="8.6640625" style="386" hidden="1"/>
    <col min="4190" max="4195" width="14.88671875" style="386" hidden="1"/>
    <col min="4196" max="4197" width="15.88671875" style="386" hidden="1"/>
    <col min="4198" max="4203" width="16.109375" style="386" hidden="1"/>
    <col min="4204" max="4204" width="6.109375" style="386" hidden="1"/>
    <col min="4205" max="4205" width="3" style="386" hidden="1"/>
    <col min="4206" max="4445" width="8.6640625" style="386" hidden="1"/>
    <col min="4446" max="4451" width="14.88671875" style="386" hidden="1"/>
    <col min="4452" max="4453" width="15.88671875" style="386" hidden="1"/>
    <col min="4454" max="4459" width="16.109375" style="386" hidden="1"/>
    <col min="4460" max="4460" width="6.109375" style="386" hidden="1"/>
    <col min="4461" max="4461" width="3" style="386" hidden="1"/>
    <col min="4462" max="4701" width="8.6640625" style="386" hidden="1"/>
    <col min="4702" max="4707" width="14.88671875" style="386" hidden="1"/>
    <col min="4708" max="4709" width="15.88671875" style="386" hidden="1"/>
    <col min="4710" max="4715" width="16.109375" style="386" hidden="1"/>
    <col min="4716" max="4716" width="6.109375" style="386" hidden="1"/>
    <col min="4717" max="4717" width="3" style="386" hidden="1"/>
    <col min="4718" max="4957" width="8.6640625" style="386" hidden="1"/>
    <col min="4958" max="4963" width="14.88671875" style="386" hidden="1"/>
    <col min="4964" max="4965" width="15.88671875" style="386" hidden="1"/>
    <col min="4966" max="4971" width="16.109375" style="386" hidden="1"/>
    <col min="4972" max="4972" width="6.109375" style="386" hidden="1"/>
    <col min="4973" max="4973" width="3" style="386" hidden="1"/>
    <col min="4974" max="5213" width="8.6640625" style="386" hidden="1"/>
    <col min="5214" max="5219" width="14.88671875" style="386" hidden="1"/>
    <col min="5220" max="5221" width="15.88671875" style="386" hidden="1"/>
    <col min="5222" max="5227" width="16.109375" style="386" hidden="1"/>
    <col min="5228" max="5228" width="6.109375" style="386" hidden="1"/>
    <col min="5229" max="5229" width="3" style="386" hidden="1"/>
    <col min="5230" max="5469" width="8.6640625" style="386" hidden="1"/>
    <col min="5470" max="5475" width="14.88671875" style="386" hidden="1"/>
    <col min="5476" max="5477" width="15.88671875" style="386" hidden="1"/>
    <col min="5478" max="5483" width="16.109375" style="386" hidden="1"/>
    <col min="5484" max="5484" width="6.109375" style="386" hidden="1"/>
    <col min="5485" max="5485" width="3" style="386" hidden="1"/>
    <col min="5486" max="5725" width="8.6640625" style="386" hidden="1"/>
    <col min="5726" max="5731" width="14.88671875" style="386" hidden="1"/>
    <col min="5732" max="5733" width="15.88671875" style="386" hidden="1"/>
    <col min="5734" max="5739" width="16.109375" style="386" hidden="1"/>
    <col min="5740" max="5740" width="6.109375" style="386" hidden="1"/>
    <col min="5741" max="5741" width="3" style="386" hidden="1"/>
    <col min="5742" max="5981" width="8.6640625" style="386" hidden="1"/>
    <col min="5982" max="5987" width="14.88671875" style="386" hidden="1"/>
    <col min="5988" max="5989" width="15.88671875" style="386" hidden="1"/>
    <col min="5990" max="5995" width="16.109375" style="386" hidden="1"/>
    <col min="5996" max="5996" width="6.109375" style="386" hidden="1"/>
    <col min="5997" max="5997" width="3" style="386" hidden="1"/>
    <col min="5998" max="6237" width="8.6640625" style="386" hidden="1"/>
    <col min="6238" max="6243" width="14.88671875" style="386" hidden="1"/>
    <col min="6244" max="6245" width="15.88671875" style="386" hidden="1"/>
    <col min="6246" max="6251" width="16.109375" style="386" hidden="1"/>
    <col min="6252" max="6252" width="6.109375" style="386" hidden="1"/>
    <col min="6253" max="6253" width="3" style="386" hidden="1"/>
    <col min="6254" max="6493" width="8.6640625" style="386" hidden="1"/>
    <col min="6494" max="6499" width="14.88671875" style="386" hidden="1"/>
    <col min="6500" max="6501" width="15.88671875" style="386" hidden="1"/>
    <col min="6502" max="6507" width="16.109375" style="386" hidden="1"/>
    <col min="6508" max="6508" width="6.109375" style="386" hidden="1"/>
    <col min="6509" max="6509" width="3" style="386" hidden="1"/>
    <col min="6510" max="6749" width="8.6640625" style="386" hidden="1"/>
    <col min="6750" max="6755" width="14.88671875" style="386" hidden="1"/>
    <col min="6756" max="6757" width="15.88671875" style="386" hidden="1"/>
    <col min="6758" max="6763" width="16.109375" style="386" hidden="1"/>
    <col min="6764" max="6764" width="6.109375" style="386" hidden="1"/>
    <col min="6765" max="6765" width="3" style="386" hidden="1"/>
    <col min="6766" max="7005" width="8.6640625" style="386" hidden="1"/>
    <col min="7006" max="7011" width="14.88671875" style="386" hidden="1"/>
    <col min="7012" max="7013" width="15.88671875" style="386" hidden="1"/>
    <col min="7014" max="7019" width="16.109375" style="386" hidden="1"/>
    <col min="7020" max="7020" width="6.109375" style="386" hidden="1"/>
    <col min="7021" max="7021" width="3" style="386" hidden="1"/>
    <col min="7022" max="7261" width="8.6640625" style="386" hidden="1"/>
    <col min="7262" max="7267" width="14.88671875" style="386" hidden="1"/>
    <col min="7268" max="7269" width="15.88671875" style="386" hidden="1"/>
    <col min="7270" max="7275" width="16.109375" style="386" hidden="1"/>
    <col min="7276" max="7276" width="6.109375" style="386" hidden="1"/>
    <col min="7277" max="7277" width="3" style="386" hidden="1"/>
    <col min="7278" max="7517" width="8.6640625" style="386" hidden="1"/>
    <col min="7518" max="7523" width="14.88671875" style="386" hidden="1"/>
    <col min="7524" max="7525" width="15.88671875" style="386" hidden="1"/>
    <col min="7526" max="7531" width="16.109375" style="386" hidden="1"/>
    <col min="7532" max="7532" width="6.109375" style="386" hidden="1"/>
    <col min="7533" max="7533" width="3" style="386" hidden="1"/>
    <col min="7534" max="7773" width="8.6640625" style="386" hidden="1"/>
    <col min="7774" max="7779" width="14.88671875" style="386" hidden="1"/>
    <col min="7780" max="7781" width="15.88671875" style="386" hidden="1"/>
    <col min="7782" max="7787" width="16.109375" style="386" hidden="1"/>
    <col min="7788" max="7788" width="6.109375" style="386" hidden="1"/>
    <col min="7789" max="7789" width="3" style="386" hidden="1"/>
    <col min="7790" max="8029" width="8.6640625" style="386" hidden="1"/>
    <col min="8030" max="8035" width="14.88671875" style="386" hidden="1"/>
    <col min="8036" max="8037" width="15.88671875" style="386" hidden="1"/>
    <col min="8038" max="8043" width="16.109375" style="386" hidden="1"/>
    <col min="8044" max="8044" width="6.109375" style="386" hidden="1"/>
    <col min="8045" max="8045" width="3" style="386" hidden="1"/>
    <col min="8046" max="8285" width="8.6640625" style="386" hidden="1"/>
    <col min="8286" max="8291" width="14.88671875" style="386" hidden="1"/>
    <col min="8292" max="8293" width="15.88671875" style="386" hidden="1"/>
    <col min="8294" max="8299" width="16.109375" style="386" hidden="1"/>
    <col min="8300" max="8300" width="6.109375" style="386" hidden="1"/>
    <col min="8301" max="8301" width="3" style="386" hidden="1"/>
    <col min="8302" max="8541" width="8.6640625" style="386" hidden="1"/>
    <col min="8542" max="8547" width="14.88671875" style="386" hidden="1"/>
    <col min="8548" max="8549" width="15.88671875" style="386" hidden="1"/>
    <col min="8550" max="8555" width="16.109375" style="386" hidden="1"/>
    <col min="8556" max="8556" width="6.109375" style="386" hidden="1"/>
    <col min="8557" max="8557" width="3" style="386" hidden="1"/>
    <col min="8558" max="8797" width="8.6640625" style="386" hidden="1"/>
    <col min="8798" max="8803" width="14.88671875" style="386" hidden="1"/>
    <col min="8804" max="8805" width="15.88671875" style="386" hidden="1"/>
    <col min="8806" max="8811" width="16.109375" style="386" hidden="1"/>
    <col min="8812" max="8812" width="6.109375" style="386" hidden="1"/>
    <col min="8813" max="8813" width="3" style="386" hidden="1"/>
    <col min="8814" max="9053" width="8.6640625" style="386" hidden="1"/>
    <col min="9054" max="9059" width="14.88671875" style="386" hidden="1"/>
    <col min="9060" max="9061" width="15.88671875" style="386" hidden="1"/>
    <col min="9062" max="9067" width="16.109375" style="386" hidden="1"/>
    <col min="9068" max="9068" width="6.109375" style="386" hidden="1"/>
    <col min="9069" max="9069" width="3" style="386" hidden="1"/>
    <col min="9070" max="9309" width="8.6640625" style="386" hidden="1"/>
    <col min="9310" max="9315" width="14.88671875" style="386" hidden="1"/>
    <col min="9316" max="9317" width="15.88671875" style="386" hidden="1"/>
    <col min="9318" max="9323" width="16.109375" style="386" hidden="1"/>
    <col min="9324" max="9324" width="6.109375" style="386" hidden="1"/>
    <col min="9325" max="9325" width="3" style="386" hidden="1"/>
    <col min="9326" max="9565" width="8.6640625" style="386" hidden="1"/>
    <col min="9566" max="9571" width="14.88671875" style="386" hidden="1"/>
    <col min="9572" max="9573" width="15.88671875" style="386" hidden="1"/>
    <col min="9574" max="9579" width="16.109375" style="386" hidden="1"/>
    <col min="9580" max="9580" width="6.109375" style="386" hidden="1"/>
    <col min="9581" max="9581" width="3" style="386" hidden="1"/>
    <col min="9582" max="9821" width="8.6640625" style="386" hidden="1"/>
    <col min="9822" max="9827" width="14.88671875" style="386" hidden="1"/>
    <col min="9828" max="9829" width="15.88671875" style="386" hidden="1"/>
    <col min="9830" max="9835" width="16.109375" style="386" hidden="1"/>
    <col min="9836" max="9836" width="6.109375" style="386" hidden="1"/>
    <col min="9837" max="9837" width="3" style="386" hidden="1"/>
    <col min="9838" max="10077" width="8.6640625" style="386" hidden="1"/>
    <col min="10078" max="10083" width="14.88671875" style="386" hidden="1"/>
    <col min="10084" max="10085" width="15.88671875" style="386" hidden="1"/>
    <col min="10086" max="10091" width="16.109375" style="386" hidden="1"/>
    <col min="10092" max="10092" width="6.109375" style="386" hidden="1"/>
    <col min="10093" max="10093" width="3" style="386" hidden="1"/>
    <col min="10094" max="10333" width="8.6640625" style="386" hidden="1"/>
    <col min="10334" max="10339" width="14.88671875" style="386" hidden="1"/>
    <col min="10340" max="10341" width="15.88671875" style="386" hidden="1"/>
    <col min="10342" max="10347" width="16.109375" style="386" hidden="1"/>
    <col min="10348" max="10348" width="6.109375" style="386" hidden="1"/>
    <col min="10349" max="10349" width="3" style="386" hidden="1"/>
    <col min="10350" max="10589" width="8.6640625" style="386" hidden="1"/>
    <col min="10590" max="10595" width="14.88671875" style="386" hidden="1"/>
    <col min="10596" max="10597" width="15.88671875" style="386" hidden="1"/>
    <col min="10598" max="10603" width="16.109375" style="386" hidden="1"/>
    <col min="10604" max="10604" width="6.109375" style="386" hidden="1"/>
    <col min="10605" max="10605" width="3" style="386" hidden="1"/>
    <col min="10606" max="10845" width="8.6640625" style="386" hidden="1"/>
    <col min="10846" max="10851" width="14.88671875" style="386" hidden="1"/>
    <col min="10852" max="10853" width="15.88671875" style="386" hidden="1"/>
    <col min="10854" max="10859" width="16.109375" style="386" hidden="1"/>
    <col min="10860" max="10860" width="6.109375" style="386" hidden="1"/>
    <col min="10861" max="10861" width="3" style="386" hidden="1"/>
    <col min="10862" max="11101" width="8.6640625" style="386" hidden="1"/>
    <col min="11102" max="11107" width="14.88671875" style="386" hidden="1"/>
    <col min="11108" max="11109" width="15.88671875" style="386" hidden="1"/>
    <col min="11110" max="11115" width="16.109375" style="386" hidden="1"/>
    <col min="11116" max="11116" width="6.109375" style="386" hidden="1"/>
    <col min="11117" max="11117" width="3" style="386" hidden="1"/>
    <col min="11118" max="11357" width="8.6640625" style="386" hidden="1"/>
    <col min="11358" max="11363" width="14.88671875" style="386" hidden="1"/>
    <col min="11364" max="11365" width="15.88671875" style="386" hidden="1"/>
    <col min="11366" max="11371" width="16.109375" style="386" hidden="1"/>
    <col min="11372" max="11372" width="6.109375" style="386" hidden="1"/>
    <col min="11373" max="11373" width="3" style="386" hidden="1"/>
    <col min="11374" max="11613" width="8.6640625" style="386" hidden="1"/>
    <col min="11614" max="11619" width="14.88671875" style="386" hidden="1"/>
    <col min="11620" max="11621" width="15.88671875" style="386" hidden="1"/>
    <col min="11622" max="11627" width="16.109375" style="386" hidden="1"/>
    <col min="11628" max="11628" width="6.109375" style="386" hidden="1"/>
    <col min="11629" max="11629" width="3" style="386" hidden="1"/>
    <col min="11630" max="11869" width="8.6640625" style="386" hidden="1"/>
    <col min="11870" max="11875" width="14.88671875" style="386" hidden="1"/>
    <col min="11876" max="11877" width="15.88671875" style="386" hidden="1"/>
    <col min="11878" max="11883" width="16.109375" style="386" hidden="1"/>
    <col min="11884" max="11884" width="6.109375" style="386" hidden="1"/>
    <col min="11885" max="11885" width="3" style="386" hidden="1"/>
    <col min="11886" max="12125" width="8.6640625" style="386" hidden="1"/>
    <col min="12126" max="12131" width="14.88671875" style="386" hidden="1"/>
    <col min="12132" max="12133" width="15.88671875" style="386" hidden="1"/>
    <col min="12134" max="12139" width="16.109375" style="386" hidden="1"/>
    <col min="12140" max="12140" width="6.109375" style="386" hidden="1"/>
    <col min="12141" max="12141" width="3" style="386" hidden="1"/>
    <col min="12142" max="12381" width="8.6640625" style="386" hidden="1"/>
    <col min="12382" max="12387" width="14.88671875" style="386" hidden="1"/>
    <col min="12388" max="12389" width="15.88671875" style="386" hidden="1"/>
    <col min="12390" max="12395" width="16.109375" style="386" hidden="1"/>
    <col min="12396" max="12396" width="6.109375" style="386" hidden="1"/>
    <col min="12397" max="12397" width="3" style="386" hidden="1"/>
    <col min="12398" max="12637" width="8.6640625" style="386" hidden="1"/>
    <col min="12638" max="12643" width="14.88671875" style="386" hidden="1"/>
    <col min="12644" max="12645" width="15.88671875" style="386" hidden="1"/>
    <col min="12646" max="12651" width="16.109375" style="386" hidden="1"/>
    <col min="12652" max="12652" width="6.109375" style="386" hidden="1"/>
    <col min="12653" max="12653" width="3" style="386" hidden="1"/>
    <col min="12654" max="12893" width="8.6640625" style="386" hidden="1"/>
    <col min="12894" max="12899" width="14.88671875" style="386" hidden="1"/>
    <col min="12900" max="12901" width="15.88671875" style="386" hidden="1"/>
    <col min="12902" max="12907" width="16.109375" style="386" hidden="1"/>
    <col min="12908" max="12908" width="6.109375" style="386" hidden="1"/>
    <col min="12909" max="12909" width="3" style="386" hidden="1"/>
    <col min="12910" max="13149" width="8.6640625" style="386" hidden="1"/>
    <col min="13150" max="13155" width="14.88671875" style="386" hidden="1"/>
    <col min="13156" max="13157" width="15.88671875" style="386" hidden="1"/>
    <col min="13158" max="13163" width="16.109375" style="386" hidden="1"/>
    <col min="13164" max="13164" width="6.109375" style="386" hidden="1"/>
    <col min="13165" max="13165" width="3" style="386" hidden="1"/>
    <col min="13166" max="13405" width="8.6640625" style="386" hidden="1"/>
    <col min="13406" max="13411" width="14.88671875" style="386" hidden="1"/>
    <col min="13412" max="13413" width="15.88671875" style="386" hidden="1"/>
    <col min="13414" max="13419" width="16.109375" style="386" hidden="1"/>
    <col min="13420" max="13420" width="6.109375" style="386" hidden="1"/>
    <col min="13421" max="13421" width="3" style="386" hidden="1"/>
    <col min="13422" max="13661" width="8.6640625" style="386" hidden="1"/>
    <col min="13662" max="13667" width="14.88671875" style="386" hidden="1"/>
    <col min="13668" max="13669" width="15.88671875" style="386" hidden="1"/>
    <col min="13670" max="13675" width="16.109375" style="386" hidden="1"/>
    <col min="13676" max="13676" width="6.109375" style="386" hidden="1"/>
    <col min="13677" max="13677" width="3" style="386" hidden="1"/>
    <col min="13678" max="13917" width="8.6640625" style="386" hidden="1"/>
    <col min="13918" max="13923" width="14.88671875" style="386" hidden="1"/>
    <col min="13924" max="13925" width="15.88671875" style="386" hidden="1"/>
    <col min="13926" max="13931" width="16.109375" style="386" hidden="1"/>
    <col min="13932" max="13932" width="6.109375" style="386" hidden="1"/>
    <col min="13933" max="13933" width="3" style="386" hidden="1"/>
    <col min="13934" max="14173" width="8.6640625" style="386" hidden="1"/>
    <col min="14174" max="14179" width="14.88671875" style="386" hidden="1"/>
    <col min="14180" max="14181" width="15.88671875" style="386" hidden="1"/>
    <col min="14182" max="14187" width="16.109375" style="386" hidden="1"/>
    <col min="14188" max="14188" width="6.109375" style="386" hidden="1"/>
    <col min="14189" max="14189" width="3" style="386" hidden="1"/>
    <col min="14190" max="14429" width="8.6640625" style="386" hidden="1"/>
    <col min="14430" max="14435" width="14.88671875" style="386" hidden="1"/>
    <col min="14436" max="14437" width="15.88671875" style="386" hidden="1"/>
    <col min="14438" max="14443" width="16.109375" style="386" hidden="1"/>
    <col min="14444" max="14444" width="6.109375" style="386" hidden="1"/>
    <col min="14445" max="14445" width="3" style="386" hidden="1"/>
    <col min="14446" max="14685" width="8.6640625" style="386" hidden="1"/>
    <col min="14686" max="14691" width="14.88671875" style="386" hidden="1"/>
    <col min="14692" max="14693" width="15.88671875" style="386" hidden="1"/>
    <col min="14694" max="14699" width="16.109375" style="386" hidden="1"/>
    <col min="14700" max="14700" width="6.109375" style="386" hidden="1"/>
    <col min="14701" max="14701" width="3" style="386" hidden="1"/>
    <col min="14702" max="14941" width="8.6640625" style="386" hidden="1"/>
    <col min="14942" max="14947" width="14.88671875" style="386" hidden="1"/>
    <col min="14948" max="14949" width="15.88671875" style="386" hidden="1"/>
    <col min="14950" max="14955" width="16.109375" style="386" hidden="1"/>
    <col min="14956" max="14956" width="6.109375" style="386" hidden="1"/>
    <col min="14957" max="14957" width="3" style="386" hidden="1"/>
    <col min="14958" max="15197" width="8.6640625" style="386" hidden="1"/>
    <col min="15198" max="15203" width="14.88671875" style="386" hidden="1"/>
    <col min="15204" max="15205" width="15.88671875" style="386" hidden="1"/>
    <col min="15206" max="15211" width="16.109375" style="386" hidden="1"/>
    <col min="15212" max="15212" width="6.109375" style="386" hidden="1"/>
    <col min="15213" max="15213" width="3" style="386" hidden="1"/>
    <col min="15214" max="15453" width="8.6640625" style="386" hidden="1"/>
    <col min="15454" max="15459" width="14.88671875" style="386" hidden="1"/>
    <col min="15460" max="15461" width="15.88671875" style="386" hidden="1"/>
    <col min="15462" max="15467" width="16.109375" style="386" hidden="1"/>
    <col min="15468" max="15468" width="6.109375" style="386" hidden="1"/>
    <col min="15469" max="15469" width="3" style="386" hidden="1"/>
    <col min="15470" max="15709" width="8.6640625" style="386" hidden="1"/>
    <col min="15710" max="15715" width="14.88671875" style="386" hidden="1"/>
    <col min="15716" max="15717" width="15.88671875" style="386" hidden="1"/>
    <col min="15718" max="15723" width="16.109375" style="386" hidden="1"/>
    <col min="15724" max="15724" width="6.109375" style="386" hidden="1"/>
    <col min="15725" max="15725" width="3" style="386" hidden="1"/>
    <col min="15726" max="15965" width="8.6640625" style="386" hidden="1"/>
    <col min="15966" max="15971" width="14.88671875" style="386" hidden="1"/>
    <col min="15972" max="15973" width="15.88671875" style="386" hidden="1"/>
    <col min="15974" max="15979" width="16.109375" style="386" hidden="1"/>
    <col min="15980" max="15980" width="6.109375" style="386" hidden="1"/>
    <col min="15981" max="15981" width="3" style="386" hidden="1"/>
    <col min="15982" max="16221" width="8.6640625" style="386" hidden="1"/>
    <col min="16222" max="16227" width="14.88671875" style="386" hidden="1"/>
    <col min="16228" max="16229" width="15.88671875" style="386" hidden="1"/>
    <col min="16230" max="16235" width="16.109375" style="386" hidden="1"/>
    <col min="16236" max="16236" width="6.109375" style="386" hidden="1"/>
    <col min="16237" max="16237" width="3" style="386" hidden="1"/>
    <col min="16238" max="16384" width="8.6640625" style="386" hidden="1"/>
  </cols>
  <sheetData>
    <row r="1" spans="1:143" ht="42.75" customHeight="1" x14ac:dyDescent="0.2">
      <c r="A1" s="423"/>
      <c r="B1" s="422"/>
      <c r="DD1" s="386"/>
      <c r="DE1" s="386"/>
    </row>
    <row r="2" spans="1:143" ht="25.5" customHeight="1" x14ac:dyDescent="0.2">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2">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2" x14ac:dyDescent="0.2">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2" x14ac:dyDescent="0.2">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2" x14ac:dyDescent="0.2">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2" x14ac:dyDescent="0.2">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2" x14ac:dyDescent="0.2">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2" x14ac:dyDescent="0.2">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2" x14ac:dyDescent="0.2">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596</v>
      </c>
    </row>
    <row r="11" spans="1:143" s="291" customFormat="1" ht="13.2" x14ac:dyDescent="0.2">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2" x14ac:dyDescent="0.2">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596</v>
      </c>
    </row>
    <row r="13" spans="1:143" s="291" customFormat="1" ht="13.2" x14ac:dyDescent="0.2">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2" x14ac:dyDescent="0.2">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2" x14ac:dyDescent="0.2">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2" x14ac:dyDescent="0.2">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2" x14ac:dyDescent="0.2">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2" x14ac:dyDescent="0.2">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2" x14ac:dyDescent="0.2">
      <c r="DD19" s="386"/>
      <c r="DE19" s="386"/>
    </row>
    <row r="20" spans="1:351" ht="13.2" x14ac:dyDescent="0.2">
      <c r="DD20" s="386"/>
      <c r="DE20" s="386"/>
    </row>
    <row r="21" spans="1:351" ht="16.2" x14ac:dyDescent="0.2">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6.2" x14ac:dyDescent="0.2">
      <c r="B22" s="387"/>
      <c r="MM22" s="418"/>
    </row>
    <row r="23" spans="1:351" ht="13.2" x14ac:dyDescent="0.2">
      <c r="B23" s="387"/>
    </row>
    <row r="24" spans="1:351" ht="13.2" x14ac:dyDescent="0.2">
      <c r="B24" s="387"/>
    </row>
    <row r="25" spans="1:351" ht="13.2" x14ac:dyDescent="0.2">
      <c r="B25" s="387"/>
    </row>
    <row r="26" spans="1:351" ht="13.2" x14ac:dyDescent="0.2">
      <c r="B26" s="387"/>
    </row>
    <row r="27" spans="1:351" ht="13.2" x14ac:dyDescent="0.2">
      <c r="B27" s="387"/>
    </row>
    <row r="28" spans="1:351" ht="13.2" x14ac:dyDescent="0.2">
      <c r="B28" s="387"/>
    </row>
    <row r="29" spans="1:351" ht="13.2" x14ac:dyDescent="0.2">
      <c r="B29" s="387"/>
    </row>
    <row r="30" spans="1:351" ht="13.2" x14ac:dyDescent="0.2">
      <c r="B30" s="387"/>
    </row>
    <row r="31" spans="1:351" ht="13.2" x14ac:dyDescent="0.2">
      <c r="B31" s="387"/>
    </row>
    <row r="32" spans="1:351" ht="13.2" x14ac:dyDescent="0.2">
      <c r="B32" s="387"/>
    </row>
    <row r="33" spans="2:109" ht="13.2" x14ac:dyDescent="0.2">
      <c r="B33" s="387"/>
    </row>
    <row r="34" spans="2:109" ht="13.2" x14ac:dyDescent="0.2">
      <c r="B34" s="387"/>
    </row>
    <row r="35" spans="2:109" ht="13.2" x14ac:dyDescent="0.2">
      <c r="B35" s="387"/>
    </row>
    <row r="36" spans="2:109" ht="13.2" x14ac:dyDescent="0.2">
      <c r="B36" s="387"/>
    </row>
    <row r="37" spans="2:109" ht="13.2" x14ac:dyDescent="0.2">
      <c r="B37" s="387"/>
    </row>
    <row r="38" spans="2:109" ht="13.2" x14ac:dyDescent="0.2">
      <c r="B38" s="387"/>
    </row>
    <row r="39" spans="2:109" ht="13.2" x14ac:dyDescent="0.2">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2" x14ac:dyDescent="0.2">
      <c r="B40" s="407"/>
      <c r="DD40" s="407"/>
      <c r="DE40" s="386"/>
    </row>
    <row r="41" spans="2:109" ht="16.2" x14ac:dyDescent="0.2">
      <c r="B41" s="417" t="s">
        <v>595</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2" x14ac:dyDescent="0.2">
      <c r="B42" s="387"/>
      <c r="G42" s="403"/>
      <c r="I42" s="402"/>
      <c r="J42" s="402"/>
      <c r="K42" s="402"/>
      <c r="AM42" s="403"/>
      <c r="AN42" s="403" t="s">
        <v>592</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2">
      <c r="B43" s="387"/>
      <c r="AN43" s="1310" t="s">
        <v>597</v>
      </c>
      <c r="AO43" s="1311"/>
      <c r="AP43" s="1311"/>
      <c r="AQ43" s="1311"/>
      <c r="AR43" s="1311"/>
      <c r="AS43" s="1311"/>
      <c r="AT43" s="1311"/>
      <c r="AU43" s="1311"/>
      <c r="AV43" s="1311"/>
      <c r="AW43" s="1311"/>
      <c r="AX43" s="1311"/>
      <c r="AY43" s="1311"/>
      <c r="AZ43" s="1311"/>
      <c r="BA43" s="1311"/>
      <c r="BB43" s="1311"/>
      <c r="BC43" s="1311"/>
      <c r="BD43" s="1311"/>
      <c r="BE43" s="1311"/>
      <c r="BF43" s="1311"/>
      <c r="BG43" s="1311"/>
      <c r="BH43" s="1311"/>
      <c r="BI43" s="1311"/>
      <c r="BJ43" s="1311"/>
      <c r="BK43" s="1311"/>
      <c r="BL43" s="1311"/>
      <c r="BM43" s="1311"/>
      <c r="BN43" s="1311"/>
      <c r="BO43" s="1311"/>
      <c r="BP43" s="1311"/>
      <c r="BQ43" s="1311"/>
      <c r="BR43" s="1311"/>
      <c r="BS43" s="1311"/>
      <c r="BT43" s="1311"/>
      <c r="BU43" s="1311"/>
      <c r="BV43" s="1311"/>
      <c r="BW43" s="1311"/>
      <c r="BX43" s="1311"/>
      <c r="BY43" s="1311"/>
      <c r="BZ43" s="1311"/>
      <c r="CA43" s="1311"/>
      <c r="CB43" s="1311"/>
      <c r="CC43" s="1311"/>
      <c r="CD43" s="1311"/>
      <c r="CE43" s="1311"/>
      <c r="CF43" s="1311"/>
      <c r="CG43" s="1311"/>
      <c r="CH43" s="1311"/>
      <c r="CI43" s="1311"/>
      <c r="CJ43" s="1311"/>
      <c r="CK43" s="1311"/>
      <c r="CL43" s="1311"/>
      <c r="CM43" s="1311"/>
      <c r="CN43" s="1311"/>
      <c r="CO43" s="1311"/>
      <c r="CP43" s="1311"/>
      <c r="CQ43" s="1311"/>
      <c r="CR43" s="1311"/>
      <c r="CS43" s="1311"/>
      <c r="CT43" s="1311"/>
      <c r="CU43" s="1311"/>
      <c r="CV43" s="1311"/>
      <c r="CW43" s="1311"/>
      <c r="CX43" s="1311"/>
      <c r="CY43" s="1311"/>
      <c r="CZ43" s="1311"/>
      <c r="DA43" s="1311"/>
      <c r="DB43" s="1311"/>
      <c r="DC43" s="1312"/>
    </row>
    <row r="44" spans="2:109" ht="13.2" x14ac:dyDescent="0.2">
      <c r="B44" s="387"/>
      <c r="AN44" s="1313"/>
      <c r="AO44" s="1314"/>
      <c r="AP44" s="1314"/>
      <c r="AQ44" s="1314"/>
      <c r="AR44" s="1314"/>
      <c r="AS44" s="1314"/>
      <c r="AT44" s="1314"/>
      <c r="AU44" s="1314"/>
      <c r="AV44" s="1314"/>
      <c r="AW44" s="1314"/>
      <c r="AX44" s="1314"/>
      <c r="AY44" s="1314"/>
      <c r="AZ44" s="1314"/>
      <c r="BA44" s="1314"/>
      <c r="BB44" s="1314"/>
      <c r="BC44" s="1314"/>
      <c r="BD44" s="1314"/>
      <c r="BE44" s="1314"/>
      <c r="BF44" s="1314"/>
      <c r="BG44" s="1314"/>
      <c r="BH44" s="1314"/>
      <c r="BI44" s="1314"/>
      <c r="BJ44" s="1314"/>
      <c r="BK44" s="1314"/>
      <c r="BL44" s="1314"/>
      <c r="BM44" s="1314"/>
      <c r="BN44" s="1314"/>
      <c r="BO44" s="1314"/>
      <c r="BP44" s="1314"/>
      <c r="BQ44" s="1314"/>
      <c r="BR44" s="1314"/>
      <c r="BS44" s="1314"/>
      <c r="BT44" s="1314"/>
      <c r="BU44" s="1314"/>
      <c r="BV44" s="1314"/>
      <c r="BW44" s="1314"/>
      <c r="BX44" s="1314"/>
      <c r="BY44" s="1314"/>
      <c r="BZ44" s="1314"/>
      <c r="CA44" s="1314"/>
      <c r="CB44" s="1314"/>
      <c r="CC44" s="1314"/>
      <c r="CD44" s="1314"/>
      <c r="CE44" s="1314"/>
      <c r="CF44" s="1314"/>
      <c r="CG44" s="1314"/>
      <c r="CH44" s="1314"/>
      <c r="CI44" s="1314"/>
      <c r="CJ44" s="1314"/>
      <c r="CK44" s="1314"/>
      <c r="CL44" s="1314"/>
      <c r="CM44" s="1314"/>
      <c r="CN44" s="1314"/>
      <c r="CO44" s="1314"/>
      <c r="CP44" s="1314"/>
      <c r="CQ44" s="1314"/>
      <c r="CR44" s="1314"/>
      <c r="CS44" s="1314"/>
      <c r="CT44" s="1314"/>
      <c r="CU44" s="1314"/>
      <c r="CV44" s="1314"/>
      <c r="CW44" s="1314"/>
      <c r="CX44" s="1314"/>
      <c r="CY44" s="1314"/>
      <c r="CZ44" s="1314"/>
      <c r="DA44" s="1314"/>
      <c r="DB44" s="1314"/>
      <c r="DC44" s="1315"/>
    </row>
    <row r="45" spans="2:109" ht="13.2" x14ac:dyDescent="0.2">
      <c r="B45" s="387"/>
      <c r="AN45" s="1313"/>
      <c r="AO45" s="1314"/>
      <c r="AP45" s="1314"/>
      <c r="AQ45" s="1314"/>
      <c r="AR45" s="1314"/>
      <c r="AS45" s="1314"/>
      <c r="AT45" s="1314"/>
      <c r="AU45" s="1314"/>
      <c r="AV45" s="1314"/>
      <c r="AW45" s="1314"/>
      <c r="AX45" s="1314"/>
      <c r="AY45" s="1314"/>
      <c r="AZ45" s="1314"/>
      <c r="BA45" s="1314"/>
      <c r="BB45" s="1314"/>
      <c r="BC45" s="1314"/>
      <c r="BD45" s="1314"/>
      <c r="BE45" s="1314"/>
      <c r="BF45" s="1314"/>
      <c r="BG45" s="1314"/>
      <c r="BH45" s="1314"/>
      <c r="BI45" s="1314"/>
      <c r="BJ45" s="1314"/>
      <c r="BK45" s="1314"/>
      <c r="BL45" s="1314"/>
      <c r="BM45" s="1314"/>
      <c r="BN45" s="1314"/>
      <c r="BO45" s="1314"/>
      <c r="BP45" s="1314"/>
      <c r="BQ45" s="1314"/>
      <c r="BR45" s="1314"/>
      <c r="BS45" s="1314"/>
      <c r="BT45" s="1314"/>
      <c r="BU45" s="1314"/>
      <c r="BV45" s="1314"/>
      <c r="BW45" s="1314"/>
      <c r="BX45" s="1314"/>
      <c r="BY45" s="1314"/>
      <c r="BZ45" s="1314"/>
      <c r="CA45" s="1314"/>
      <c r="CB45" s="1314"/>
      <c r="CC45" s="1314"/>
      <c r="CD45" s="1314"/>
      <c r="CE45" s="1314"/>
      <c r="CF45" s="1314"/>
      <c r="CG45" s="1314"/>
      <c r="CH45" s="1314"/>
      <c r="CI45" s="1314"/>
      <c r="CJ45" s="1314"/>
      <c r="CK45" s="1314"/>
      <c r="CL45" s="1314"/>
      <c r="CM45" s="1314"/>
      <c r="CN45" s="1314"/>
      <c r="CO45" s="1314"/>
      <c r="CP45" s="1314"/>
      <c r="CQ45" s="1314"/>
      <c r="CR45" s="1314"/>
      <c r="CS45" s="1314"/>
      <c r="CT45" s="1314"/>
      <c r="CU45" s="1314"/>
      <c r="CV45" s="1314"/>
      <c r="CW45" s="1314"/>
      <c r="CX45" s="1314"/>
      <c r="CY45" s="1314"/>
      <c r="CZ45" s="1314"/>
      <c r="DA45" s="1314"/>
      <c r="DB45" s="1314"/>
      <c r="DC45" s="1315"/>
    </row>
    <row r="46" spans="2:109" ht="13.2" x14ac:dyDescent="0.2">
      <c r="B46" s="387"/>
      <c r="AN46" s="1313"/>
      <c r="AO46" s="1314"/>
      <c r="AP46" s="1314"/>
      <c r="AQ46" s="1314"/>
      <c r="AR46" s="1314"/>
      <c r="AS46" s="1314"/>
      <c r="AT46" s="1314"/>
      <c r="AU46" s="1314"/>
      <c r="AV46" s="1314"/>
      <c r="AW46" s="1314"/>
      <c r="AX46" s="1314"/>
      <c r="AY46" s="1314"/>
      <c r="AZ46" s="1314"/>
      <c r="BA46" s="1314"/>
      <c r="BB46" s="1314"/>
      <c r="BC46" s="1314"/>
      <c r="BD46" s="1314"/>
      <c r="BE46" s="1314"/>
      <c r="BF46" s="1314"/>
      <c r="BG46" s="1314"/>
      <c r="BH46" s="1314"/>
      <c r="BI46" s="1314"/>
      <c r="BJ46" s="1314"/>
      <c r="BK46" s="1314"/>
      <c r="BL46" s="1314"/>
      <c r="BM46" s="1314"/>
      <c r="BN46" s="1314"/>
      <c r="BO46" s="1314"/>
      <c r="BP46" s="1314"/>
      <c r="BQ46" s="1314"/>
      <c r="BR46" s="1314"/>
      <c r="BS46" s="1314"/>
      <c r="BT46" s="1314"/>
      <c r="BU46" s="1314"/>
      <c r="BV46" s="1314"/>
      <c r="BW46" s="1314"/>
      <c r="BX46" s="1314"/>
      <c r="BY46" s="1314"/>
      <c r="BZ46" s="1314"/>
      <c r="CA46" s="1314"/>
      <c r="CB46" s="1314"/>
      <c r="CC46" s="1314"/>
      <c r="CD46" s="1314"/>
      <c r="CE46" s="1314"/>
      <c r="CF46" s="1314"/>
      <c r="CG46" s="1314"/>
      <c r="CH46" s="1314"/>
      <c r="CI46" s="1314"/>
      <c r="CJ46" s="1314"/>
      <c r="CK46" s="1314"/>
      <c r="CL46" s="1314"/>
      <c r="CM46" s="1314"/>
      <c r="CN46" s="1314"/>
      <c r="CO46" s="1314"/>
      <c r="CP46" s="1314"/>
      <c r="CQ46" s="1314"/>
      <c r="CR46" s="1314"/>
      <c r="CS46" s="1314"/>
      <c r="CT46" s="1314"/>
      <c r="CU46" s="1314"/>
      <c r="CV46" s="1314"/>
      <c r="CW46" s="1314"/>
      <c r="CX46" s="1314"/>
      <c r="CY46" s="1314"/>
      <c r="CZ46" s="1314"/>
      <c r="DA46" s="1314"/>
      <c r="DB46" s="1314"/>
      <c r="DC46" s="1315"/>
    </row>
    <row r="47" spans="2:109" ht="13.2" x14ac:dyDescent="0.2">
      <c r="B47" s="387"/>
      <c r="AN47" s="1316"/>
      <c r="AO47" s="1317"/>
      <c r="AP47" s="1317"/>
      <c r="AQ47" s="1317"/>
      <c r="AR47" s="1317"/>
      <c r="AS47" s="1317"/>
      <c r="AT47" s="1317"/>
      <c r="AU47" s="1317"/>
      <c r="AV47" s="1317"/>
      <c r="AW47" s="1317"/>
      <c r="AX47" s="1317"/>
      <c r="AY47" s="1317"/>
      <c r="AZ47" s="1317"/>
      <c r="BA47" s="1317"/>
      <c r="BB47" s="1317"/>
      <c r="BC47" s="1317"/>
      <c r="BD47" s="1317"/>
      <c r="BE47" s="1317"/>
      <c r="BF47" s="1317"/>
      <c r="BG47" s="1317"/>
      <c r="BH47" s="1317"/>
      <c r="BI47" s="1317"/>
      <c r="BJ47" s="1317"/>
      <c r="BK47" s="1317"/>
      <c r="BL47" s="1317"/>
      <c r="BM47" s="1317"/>
      <c r="BN47" s="1317"/>
      <c r="BO47" s="1317"/>
      <c r="BP47" s="1317"/>
      <c r="BQ47" s="1317"/>
      <c r="BR47" s="1317"/>
      <c r="BS47" s="1317"/>
      <c r="BT47" s="1317"/>
      <c r="BU47" s="1317"/>
      <c r="BV47" s="1317"/>
      <c r="BW47" s="1317"/>
      <c r="BX47" s="1317"/>
      <c r="BY47" s="1317"/>
      <c r="BZ47" s="1317"/>
      <c r="CA47" s="1317"/>
      <c r="CB47" s="1317"/>
      <c r="CC47" s="1317"/>
      <c r="CD47" s="1317"/>
      <c r="CE47" s="1317"/>
      <c r="CF47" s="1317"/>
      <c r="CG47" s="1317"/>
      <c r="CH47" s="1317"/>
      <c r="CI47" s="1317"/>
      <c r="CJ47" s="1317"/>
      <c r="CK47" s="1317"/>
      <c r="CL47" s="1317"/>
      <c r="CM47" s="1317"/>
      <c r="CN47" s="1317"/>
      <c r="CO47" s="1317"/>
      <c r="CP47" s="1317"/>
      <c r="CQ47" s="1317"/>
      <c r="CR47" s="1317"/>
      <c r="CS47" s="1317"/>
      <c r="CT47" s="1317"/>
      <c r="CU47" s="1317"/>
      <c r="CV47" s="1317"/>
      <c r="CW47" s="1317"/>
      <c r="CX47" s="1317"/>
      <c r="CY47" s="1317"/>
      <c r="CZ47" s="1317"/>
      <c r="DA47" s="1317"/>
      <c r="DB47" s="1317"/>
      <c r="DC47" s="1318"/>
    </row>
    <row r="48" spans="2:109" ht="13.2" x14ac:dyDescent="0.2">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2" x14ac:dyDescent="0.2">
      <c r="B49" s="387"/>
      <c r="AN49" s="386" t="s">
        <v>590</v>
      </c>
    </row>
    <row r="50" spans="1:109" ht="13.2" x14ac:dyDescent="0.2">
      <c r="B50" s="387"/>
      <c r="G50" s="1321"/>
      <c r="H50" s="1321"/>
      <c r="I50" s="1321"/>
      <c r="J50" s="1321"/>
      <c r="K50" s="396"/>
      <c r="L50" s="396"/>
      <c r="M50" s="395"/>
      <c r="N50" s="395"/>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20" t="s">
        <v>549</v>
      </c>
      <c r="BQ50" s="1320"/>
      <c r="BR50" s="1320"/>
      <c r="BS50" s="1320"/>
      <c r="BT50" s="1320"/>
      <c r="BU50" s="1320"/>
      <c r="BV50" s="1320"/>
      <c r="BW50" s="1320"/>
      <c r="BX50" s="1320" t="s">
        <v>550</v>
      </c>
      <c r="BY50" s="1320"/>
      <c r="BZ50" s="1320"/>
      <c r="CA50" s="1320"/>
      <c r="CB50" s="1320"/>
      <c r="CC50" s="1320"/>
      <c r="CD50" s="1320"/>
      <c r="CE50" s="1320"/>
      <c r="CF50" s="1320" t="s">
        <v>551</v>
      </c>
      <c r="CG50" s="1320"/>
      <c r="CH50" s="1320"/>
      <c r="CI50" s="1320"/>
      <c r="CJ50" s="1320"/>
      <c r="CK50" s="1320"/>
      <c r="CL50" s="1320"/>
      <c r="CM50" s="1320"/>
      <c r="CN50" s="1320" t="s">
        <v>552</v>
      </c>
      <c r="CO50" s="1320"/>
      <c r="CP50" s="1320"/>
      <c r="CQ50" s="1320"/>
      <c r="CR50" s="1320"/>
      <c r="CS50" s="1320"/>
      <c r="CT50" s="1320"/>
      <c r="CU50" s="1320"/>
      <c r="CV50" s="1320" t="s">
        <v>553</v>
      </c>
      <c r="CW50" s="1320"/>
      <c r="CX50" s="1320"/>
      <c r="CY50" s="1320"/>
      <c r="CZ50" s="1320"/>
      <c r="DA50" s="1320"/>
      <c r="DB50" s="1320"/>
      <c r="DC50" s="1320"/>
    </row>
    <row r="51" spans="1:109" ht="13.5" customHeight="1" x14ac:dyDescent="0.2">
      <c r="B51" s="387"/>
      <c r="G51" s="1325"/>
      <c r="H51" s="1325"/>
      <c r="I51" s="1328"/>
      <c r="J51" s="1328"/>
      <c r="K51" s="1326"/>
      <c r="L51" s="1326"/>
      <c r="M51" s="1326"/>
      <c r="N51" s="1326"/>
      <c r="AM51" s="394"/>
      <c r="AN51" s="1327" t="s">
        <v>589</v>
      </c>
      <c r="AO51" s="1327"/>
      <c r="AP51" s="1327"/>
      <c r="AQ51" s="1327"/>
      <c r="AR51" s="1327"/>
      <c r="AS51" s="1327"/>
      <c r="AT51" s="1327"/>
      <c r="AU51" s="1327"/>
      <c r="AV51" s="1327"/>
      <c r="AW51" s="1327"/>
      <c r="AX51" s="1327"/>
      <c r="AY51" s="1327"/>
      <c r="AZ51" s="1327"/>
      <c r="BA51" s="1327"/>
      <c r="BB51" s="1327" t="s">
        <v>587</v>
      </c>
      <c r="BC51" s="1327"/>
      <c r="BD51" s="1327"/>
      <c r="BE51" s="1327"/>
      <c r="BF51" s="1327"/>
      <c r="BG51" s="1327"/>
      <c r="BH51" s="1327"/>
      <c r="BI51" s="1327"/>
      <c r="BJ51" s="1327"/>
      <c r="BK51" s="1327"/>
      <c r="BL51" s="1327"/>
      <c r="BM51" s="1327"/>
      <c r="BN51" s="1327"/>
      <c r="BO51" s="1327"/>
      <c r="BP51" s="1319"/>
      <c r="BQ51" s="1319"/>
      <c r="BR51" s="1319"/>
      <c r="BS51" s="1319"/>
      <c r="BT51" s="1319"/>
      <c r="BU51" s="1319"/>
      <c r="BV51" s="1319"/>
      <c r="BW51" s="1319"/>
      <c r="BX51" s="1319"/>
      <c r="BY51" s="1319"/>
      <c r="BZ51" s="1319"/>
      <c r="CA51" s="1319"/>
      <c r="CB51" s="1319"/>
      <c r="CC51" s="1319"/>
      <c r="CD51" s="1319"/>
      <c r="CE51" s="1319"/>
      <c r="CF51" s="1319"/>
      <c r="CG51" s="1319"/>
      <c r="CH51" s="1319"/>
      <c r="CI51" s="1319"/>
      <c r="CJ51" s="1319"/>
      <c r="CK51" s="1319"/>
      <c r="CL51" s="1319"/>
      <c r="CM51" s="1319"/>
      <c r="CN51" s="1319"/>
      <c r="CO51" s="1319"/>
      <c r="CP51" s="1319"/>
      <c r="CQ51" s="1319"/>
      <c r="CR51" s="1319"/>
      <c r="CS51" s="1319"/>
      <c r="CT51" s="1319"/>
      <c r="CU51" s="1319"/>
      <c r="CV51" s="1319"/>
      <c r="CW51" s="1319"/>
      <c r="CX51" s="1319"/>
      <c r="CY51" s="1319"/>
      <c r="CZ51" s="1319"/>
      <c r="DA51" s="1319"/>
      <c r="DB51" s="1319"/>
      <c r="DC51" s="1319"/>
    </row>
    <row r="52" spans="1:109" ht="13.2" x14ac:dyDescent="0.2">
      <c r="B52" s="387"/>
      <c r="G52" s="1325"/>
      <c r="H52" s="1325"/>
      <c r="I52" s="1328"/>
      <c r="J52" s="1328"/>
      <c r="K52" s="1326"/>
      <c r="L52" s="1326"/>
      <c r="M52" s="1326"/>
      <c r="N52" s="1326"/>
      <c r="AM52" s="394"/>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ht="13.2" x14ac:dyDescent="0.2">
      <c r="A53" s="402"/>
      <c r="B53" s="387"/>
      <c r="G53" s="1325"/>
      <c r="H53" s="1325"/>
      <c r="I53" s="1321"/>
      <c r="J53" s="1321"/>
      <c r="K53" s="1326"/>
      <c r="L53" s="1326"/>
      <c r="M53" s="1326"/>
      <c r="N53" s="1326"/>
      <c r="AM53" s="394"/>
      <c r="AN53" s="1327"/>
      <c r="AO53" s="1327"/>
      <c r="AP53" s="1327"/>
      <c r="AQ53" s="1327"/>
      <c r="AR53" s="1327"/>
      <c r="AS53" s="1327"/>
      <c r="AT53" s="1327"/>
      <c r="AU53" s="1327"/>
      <c r="AV53" s="1327"/>
      <c r="AW53" s="1327"/>
      <c r="AX53" s="1327"/>
      <c r="AY53" s="1327"/>
      <c r="AZ53" s="1327"/>
      <c r="BA53" s="1327"/>
      <c r="BB53" s="1327" t="s">
        <v>594</v>
      </c>
      <c r="BC53" s="1327"/>
      <c r="BD53" s="1327"/>
      <c r="BE53" s="1327"/>
      <c r="BF53" s="1327"/>
      <c r="BG53" s="1327"/>
      <c r="BH53" s="1327"/>
      <c r="BI53" s="1327"/>
      <c r="BJ53" s="1327"/>
      <c r="BK53" s="1327"/>
      <c r="BL53" s="1327"/>
      <c r="BM53" s="1327"/>
      <c r="BN53" s="1327"/>
      <c r="BO53" s="1327"/>
      <c r="BP53" s="1319">
        <v>56.3</v>
      </c>
      <c r="BQ53" s="1319"/>
      <c r="BR53" s="1319"/>
      <c r="BS53" s="1319"/>
      <c r="BT53" s="1319"/>
      <c r="BU53" s="1319"/>
      <c r="BV53" s="1319"/>
      <c r="BW53" s="1319"/>
      <c r="BX53" s="1319">
        <v>57.7</v>
      </c>
      <c r="BY53" s="1319"/>
      <c r="BZ53" s="1319"/>
      <c r="CA53" s="1319"/>
      <c r="CB53" s="1319"/>
      <c r="CC53" s="1319"/>
      <c r="CD53" s="1319"/>
      <c r="CE53" s="1319"/>
      <c r="CF53" s="1319">
        <v>58.4</v>
      </c>
      <c r="CG53" s="1319"/>
      <c r="CH53" s="1319"/>
      <c r="CI53" s="1319"/>
      <c r="CJ53" s="1319"/>
      <c r="CK53" s="1319"/>
      <c r="CL53" s="1319"/>
      <c r="CM53" s="1319"/>
      <c r="CN53" s="1319">
        <v>58.8</v>
      </c>
      <c r="CO53" s="1319"/>
      <c r="CP53" s="1319"/>
      <c r="CQ53" s="1319"/>
      <c r="CR53" s="1319"/>
      <c r="CS53" s="1319"/>
      <c r="CT53" s="1319"/>
      <c r="CU53" s="1319"/>
      <c r="CV53" s="1319">
        <v>60.1</v>
      </c>
      <c r="CW53" s="1319"/>
      <c r="CX53" s="1319"/>
      <c r="CY53" s="1319"/>
      <c r="CZ53" s="1319"/>
      <c r="DA53" s="1319"/>
      <c r="DB53" s="1319"/>
      <c r="DC53" s="1319"/>
    </row>
    <row r="54" spans="1:109" ht="13.2" x14ac:dyDescent="0.2">
      <c r="A54" s="402"/>
      <c r="B54" s="387"/>
      <c r="G54" s="1325"/>
      <c r="H54" s="1325"/>
      <c r="I54" s="1321"/>
      <c r="J54" s="1321"/>
      <c r="K54" s="1326"/>
      <c r="L54" s="1326"/>
      <c r="M54" s="1326"/>
      <c r="N54" s="1326"/>
      <c r="AM54" s="394"/>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ht="13.2" x14ac:dyDescent="0.2">
      <c r="A55" s="402"/>
      <c r="B55" s="387"/>
      <c r="G55" s="1321"/>
      <c r="H55" s="1321"/>
      <c r="I55" s="1321"/>
      <c r="J55" s="1321"/>
      <c r="K55" s="1326"/>
      <c r="L55" s="1326"/>
      <c r="M55" s="1326"/>
      <c r="N55" s="1326"/>
      <c r="AN55" s="1320" t="s">
        <v>588</v>
      </c>
      <c r="AO55" s="1320"/>
      <c r="AP55" s="1320"/>
      <c r="AQ55" s="1320"/>
      <c r="AR55" s="1320"/>
      <c r="AS55" s="1320"/>
      <c r="AT55" s="1320"/>
      <c r="AU55" s="1320"/>
      <c r="AV55" s="1320"/>
      <c r="AW55" s="1320"/>
      <c r="AX55" s="1320"/>
      <c r="AY55" s="1320"/>
      <c r="AZ55" s="1320"/>
      <c r="BA55" s="1320"/>
      <c r="BB55" s="1327" t="s">
        <v>587</v>
      </c>
      <c r="BC55" s="1327"/>
      <c r="BD55" s="1327"/>
      <c r="BE55" s="1327"/>
      <c r="BF55" s="1327"/>
      <c r="BG55" s="1327"/>
      <c r="BH55" s="1327"/>
      <c r="BI55" s="1327"/>
      <c r="BJ55" s="1327"/>
      <c r="BK55" s="1327"/>
      <c r="BL55" s="1327"/>
      <c r="BM55" s="1327"/>
      <c r="BN55" s="1327"/>
      <c r="BO55" s="1327"/>
      <c r="BP55" s="1319">
        <v>56.8</v>
      </c>
      <c r="BQ55" s="1319"/>
      <c r="BR55" s="1319"/>
      <c r="BS55" s="1319"/>
      <c r="BT55" s="1319"/>
      <c r="BU55" s="1319"/>
      <c r="BV55" s="1319"/>
      <c r="BW55" s="1319"/>
      <c r="BX55" s="1319">
        <v>52.3</v>
      </c>
      <c r="BY55" s="1319"/>
      <c r="BZ55" s="1319"/>
      <c r="CA55" s="1319"/>
      <c r="CB55" s="1319"/>
      <c r="CC55" s="1319"/>
      <c r="CD55" s="1319"/>
      <c r="CE55" s="1319"/>
      <c r="CF55" s="1319">
        <v>55.4</v>
      </c>
      <c r="CG55" s="1319"/>
      <c r="CH55" s="1319"/>
      <c r="CI55" s="1319"/>
      <c r="CJ55" s="1319"/>
      <c r="CK55" s="1319"/>
      <c r="CL55" s="1319"/>
      <c r="CM55" s="1319"/>
      <c r="CN55" s="1319">
        <v>52.7</v>
      </c>
      <c r="CO55" s="1319"/>
      <c r="CP55" s="1319"/>
      <c r="CQ55" s="1319"/>
      <c r="CR55" s="1319"/>
      <c r="CS55" s="1319"/>
      <c r="CT55" s="1319"/>
      <c r="CU55" s="1319"/>
      <c r="CV55" s="1319">
        <v>49.7</v>
      </c>
      <c r="CW55" s="1319"/>
      <c r="CX55" s="1319"/>
      <c r="CY55" s="1319"/>
      <c r="CZ55" s="1319"/>
      <c r="DA55" s="1319"/>
      <c r="DB55" s="1319"/>
      <c r="DC55" s="1319"/>
    </row>
    <row r="56" spans="1:109" ht="13.2" x14ac:dyDescent="0.2">
      <c r="A56" s="402"/>
      <c r="B56" s="387"/>
      <c r="G56" s="1321"/>
      <c r="H56" s="1321"/>
      <c r="I56" s="1321"/>
      <c r="J56" s="1321"/>
      <c r="K56" s="1326"/>
      <c r="L56" s="1326"/>
      <c r="M56" s="1326"/>
      <c r="N56" s="1326"/>
      <c r="AN56" s="1320"/>
      <c r="AO56" s="1320"/>
      <c r="AP56" s="1320"/>
      <c r="AQ56" s="1320"/>
      <c r="AR56" s="1320"/>
      <c r="AS56" s="1320"/>
      <c r="AT56" s="1320"/>
      <c r="AU56" s="1320"/>
      <c r="AV56" s="1320"/>
      <c r="AW56" s="1320"/>
      <c r="AX56" s="1320"/>
      <c r="AY56" s="1320"/>
      <c r="AZ56" s="1320"/>
      <c r="BA56" s="1320"/>
      <c r="BB56" s="1327"/>
      <c r="BC56" s="1327"/>
      <c r="BD56" s="1327"/>
      <c r="BE56" s="1327"/>
      <c r="BF56" s="1327"/>
      <c r="BG56" s="1327"/>
      <c r="BH56" s="1327"/>
      <c r="BI56" s="1327"/>
      <c r="BJ56" s="1327"/>
      <c r="BK56" s="1327"/>
      <c r="BL56" s="1327"/>
      <c r="BM56" s="1327"/>
      <c r="BN56" s="1327"/>
      <c r="BO56" s="1327"/>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ht="13.2" x14ac:dyDescent="0.2">
      <c r="B57" s="408"/>
      <c r="G57" s="1321"/>
      <c r="H57" s="1321"/>
      <c r="I57" s="1329"/>
      <c r="J57" s="1329"/>
      <c r="K57" s="1326"/>
      <c r="L57" s="1326"/>
      <c r="M57" s="1326"/>
      <c r="N57" s="1326"/>
      <c r="AM57" s="386"/>
      <c r="AN57" s="1320"/>
      <c r="AO57" s="1320"/>
      <c r="AP57" s="1320"/>
      <c r="AQ57" s="1320"/>
      <c r="AR57" s="1320"/>
      <c r="AS57" s="1320"/>
      <c r="AT57" s="1320"/>
      <c r="AU57" s="1320"/>
      <c r="AV57" s="1320"/>
      <c r="AW57" s="1320"/>
      <c r="AX57" s="1320"/>
      <c r="AY57" s="1320"/>
      <c r="AZ57" s="1320"/>
      <c r="BA57" s="1320"/>
      <c r="BB57" s="1327" t="s">
        <v>594</v>
      </c>
      <c r="BC57" s="1327"/>
      <c r="BD57" s="1327"/>
      <c r="BE57" s="1327"/>
      <c r="BF57" s="1327"/>
      <c r="BG57" s="1327"/>
      <c r="BH57" s="1327"/>
      <c r="BI57" s="1327"/>
      <c r="BJ57" s="1327"/>
      <c r="BK57" s="1327"/>
      <c r="BL57" s="1327"/>
      <c r="BM57" s="1327"/>
      <c r="BN57" s="1327"/>
      <c r="BO57" s="1327"/>
      <c r="BP57" s="1319">
        <v>54</v>
      </c>
      <c r="BQ57" s="1319"/>
      <c r="BR57" s="1319"/>
      <c r="BS57" s="1319"/>
      <c r="BT57" s="1319"/>
      <c r="BU57" s="1319"/>
      <c r="BV57" s="1319"/>
      <c r="BW57" s="1319"/>
      <c r="BX57" s="1319">
        <v>57.1</v>
      </c>
      <c r="BY57" s="1319"/>
      <c r="BZ57" s="1319"/>
      <c r="CA57" s="1319"/>
      <c r="CB57" s="1319"/>
      <c r="CC57" s="1319"/>
      <c r="CD57" s="1319"/>
      <c r="CE57" s="1319"/>
      <c r="CF57" s="1319">
        <v>58.7</v>
      </c>
      <c r="CG57" s="1319"/>
      <c r="CH57" s="1319"/>
      <c r="CI57" s="1319"/>
      <c r="CJ57" s="1319"/>
      <c r="CK57" s="1319"/>
      <c r="CL57" s="1319"/>
      <c r="CM57" s="1319"/>
      <c r="CN57" s="1319">
        <v>59.9</v>
      </c>
      <c r="CO57" s="1319"/>
      <c r="CP57" s="1319"/>
      <c r="CQ57" s="1319"/>
      <c r="CR57" s="1319"/>
      <c r="CS57" s="1319"/>
      <c r="CT57" s="1319"/>
      <c r="CU57" s="1319"/>
      <c r="CV57" s="1319">
        <v>60.6</v>
      </c>
      <c r="CW57" s="1319"/>
      <c r="CX57" s="1319"/>
      <c r="CY57" s="1319"/>
      <c r="CZ57" s="1319"/>
      <c r="DA57" s="1319"/>
      <c r="DB57" s="1319"/>
      <c r="DC57" s="1319"/>
      <c r="DD57" s="413"/>
      <c r="DE57" s="408"/>
    </row>
    <row r="58" spans="1:109" s="402" customFormat="1" ht="13.2" x14ac:dyDescent="0.2">
      <c r="A58" s="386"/>
      <c r="B58" s="408"/>
      <c r="G58" s="1321"/>
      <c r="H58" s="1321"/>
      <c r="I58" s="1329"/>
      <c r="J58" s="1329"/>
      <c r="K58" s="1326"/>
      <c r="L58" s="1326"/>
      <c r="M58" s="1326"/>
      <c r="N58" s="1326"/>
      <c r="AM58" s="386"/>
      <c r="AN58" s="1320"/>
      <c r="AO58" s="1320"/>
      <c r="AP58" s="1320"/>
      <c r="AQ58" s="1320"/>
      <c r="AR58" s="1320"/>
      <c r="AS58" s="1320"/>
      <c r="AT58" s="1320"/>
      <c r="AU58" s="1320"/>
      <c r="AV58" s="1320"/>
      <c r="AW58" s="1320"/>
      <c r="AX58" s="1320"/>
      <c r="AY58" s="1320"/>
      <c r="AZ58" s="1320"/>
      <c r="BA58" s="1320"/>
      <c r="BB58" s="1327"/>
      <c r="BC58" s="1327"/>
      <c r="BD58" s="1327"/>
      <c r="BE58" s="1327"/>
      <c r="BF58" s="1327"/>
      <c r="BG58" s="1327"/>
      <c r="BH58" s="1327"/>
      <c r="BI58" s="1327"/>
      <c r="BJ58" s="1327"/>
      <c r="BK58" s="1327"/>
      <c r="BL58" s="1327"/>
      <c r="BM58" s="1327"/>
      <c r="BN58" s="1327"/>
      <c r="BO58" s="1327"/>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13"/>
      <c r="DE58" s="408"/>
    </row>
    <row r="59" spans="1:109" s="402" customFormat="1" ht="13.2" x14ac:dyDescent="0.2">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2" x14ac:dyDescent="0.2">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2" x14ac:dyDescent="0.2">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2" x14ac:dyDescent="0.2">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6.2" x14ac:dyDescent="0.2">
      <c r="B63" s="406" t="s">
        <v>593</v>
      </c>
    </row>
    <row r="64" spans="1:109" ht="13.2" x14ac:dyDescent="0.2">
      <c r="B64" s="387"/>
      <c r="G64" s="403"/>
      <c r="I64" s="405"/>
      <c r="J64" s="405"/>
      <c r="K64" s="405"/>
      <c r="L64" s="405"/>
      <c r="M64" s="405"/>
      <c r="N64" s="404"/>
      <c r="AM64" s="403"/>
      <c r="AN64" s="403" t="s">
        <v>592</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2" x14ac:dyDescent="0.2">
      <c r="B65" s="387"/>
      <c r="AN65" s="1310" t="s">
        <v>591</v>
      </c>
      <c r="AO65" s="1311"/>
      <c r="AP65" s="1311"/>
      <c r="AQ65" s="1311"/>
      <c r="AR65" s="1311"/>
      <c r="AS65" s="1311"/>
      <c r="AT65" s="1311"/>
      <c r="AU65" s="1311"/>
      <c r="AV65" s="1311"/>
      <c r="AW65" s="1311"/>
      <c r="AX65" s="1311"/>
      <c r="AY65" s="1311"/>
      <c r="AZ65" s="1311"/>
      <c r="BA65" s="1311"/>
      <c r="BB65" s="1311"/>
      <c r="BC65" s="1311"/>
      <c r="BD65" s="1311"/>
      <c r="BE65" s="1311"/>
      <c r="BF65" s="1311"/>
      <c r="BG65" s="1311"/>
      <c r="BH65" s="1311"/>
      <c r="BI65" s="1311"/>
      <c r="BJ65" s="1311"/>
      <c r="BK65" s="1311"/>
      <c r="BL65" s="1311"/>
      <c r="BM65" s="1311"/>
      <c r="BN65" s="1311"/>
      <c r="BO65" s="1311"/>
      <c r="BP65" s="1311"/>
      <c r="BQ65" s="1311"/>
      <c r="BR65" s="1311"/>
      <c r="BS65" s="1311"/>
      <c r="BT65" s="1311"/>
      <c r="BU65" s="1311"/>
      <c r="BV65" s="1311"/>
      <c r="BW65" s="1311"/>
      <c r="BX65" s="1311"/>
      <c r="BY65" s="1311"/>
      <c r="BZ65" s="1311"/>
      <c r="CA65" s="1311"/>
      <c r="CB65" s="1311"/>
      <c r="CC65" s="1311"/>
      <c r="CD65" s="1311"/>
      <c r="CE65" s="1311"/>
      <c r="CF65" s="1311"/>
      <c r="CG65" s="1311"/>
      <c r="CH65" s="1311"/>
      <c r="CI65" s="1311"/>
      <c r="CJ65" s="1311"/>
      <c r="CK65" s="1311"/>
      <c r="CL65" s="1311"/>
      <c r="CM65" s="1311"/>
      <c r="CN65" s="1311"/>
      <c r="CO65" s="1311"/>
      <c r="CP65" s="1311"/>
      <c r="CQ65" s="1311"/>
      <c r="CR65" s="1311"/>
      <c r="CS65" s="1311"/>
      <c r="CT65" s="1311"/>
      <c r="CU65" s="1311"/>
      <c r="CV65" s="1311"/>
      <c r="CW65" s="1311"/>
      <c r="CX65" s="1311"/>
      <c r="CY65" s="1311"/>
      <c r="CZ65" s="1311"/>
      <c r="DA65" s="1311"/>
      <c r="DB65" s="1311"/>
      <c r="DC65" s="1312"/>
    </row>
    <row r="66" spans="2:107" ht="13.2" x14ac:dyDescent="0.2">
      <c r="B66" s="387"/>
      <c r="AN66" s="1313"/>
      <c r="AO66" s="1314"/>
      <c r="AP66" s="1314"/>
      <c r="AQ66" s="1314"/>
      <c r="AR66" s="1314"/>
      <c r="AS66" s="1314"/>
      <c r="AT66" s="1314"/>
      <c r="AU66" s="1314"/>
      <c r="AV66" s="1314"/>
      <c r="AW66" s="1314"/>
      <c r="AX66" s="1314"/>
      <c r="AY66" s="1314"/>
      <c r="AZ66" s="1314"/>
      <c r="BA66" s="1314"/>
      <c r="BB66" s="1314"/>
      <c r="BC66" s="1314"/>
      <c r="BD66" s="1314"/>
      <c r="BE66" s="1314"/>
      <c r="BF66" s="1314"/>
      <c r="BG66" s="1314"/>
      <c r="BH66" s="1314"/>
      <c r="BI66" s="1314"/>
      <c r="BJ66" s="1314"/>
      <c r="BK66" s="1314"/>
      <c r="BL66" s="1314"/>
      <c r="BM66" s="1314"/>
      <c r="BN66" s="1314"/>
      <c r="BO66" s="1314"/>
      <c r="BP66" s="1314"/>
      <c r="BQ66" s="1314"/>
      <c r="BR66" s="1314"/>
      <c r="BS66" s="1314"/>
      <c r="BT66" s="1314"/>
      <c r="BU66" s="1314"/>
      <c r="BV66" s="1314"/>
      <c r="BW66" s="1314"/>
      <c r="BX66" s="1314"/>
      <c r="BY66" s="1314"/>
      <c r="BZ66" s="1314"/>
      <c r="CA66" s="1314"/>
      <c r="CB66" s="1314"/>
      <c r="CC66" s="1314"/>
      <c r="CD66" s="1314"/>
      <c r="CE66" s="1314"/>
      <c r="CF66" s="1314"/>
      <c r="CG66" s="1314"/>
      <c r="CH66" s="1314"/>
      <c r="CI66" s="1314"/>
      <c r="CJ66" s="1314"/>
      <c r="CK66" s="1314"/>
      <c r="CL66" s="1314"/>
      <c r="CM66" s="1314"/>
      <c r="CN66" s="1314"/>
      <c r="CO66" s="1314"/>
      <c r="CP66" s="1314"/>
      <c r="CQ66" s="1314"/>
      <c r="CR66" s="1314"/>
      <c r="CS66" s="1314"/>
      <c r="CT66" s="1314"/>
      <c r="CU66" s="1314"/>
      <c r="CV66" s="1314"/>
      <c r="CW66" s="1314"/>
      <c r="CX66" s="1314"/>
      <c r="CY66" s="1314"/>
      <c r="CZ66" s="1314"/>
      <c r="DA66" s="1314"/>
      <c r="DB66" s="1314"/>
      <c r="DC66" s="1315"/>
    </row>
    <row r="67" spans="2:107" ht="13.2" x14ac:dyDescent="0.2">
      <c r="B67" s="387"/>
      <c r="AN67" s="1313"/>
      <c r="AO67" s="1314"/>
      <c r="AP67" s="1314"/>
      <c r="AQ67" s="1314"/>
      <c r="AR67" s="1314"/>
      <c r="AS67" s="1314"/>
      <c r="AT67" s="1314"/>
      <c r="AU67" s="1314"/>
      <c r="AV67" s="1314"/>
      <c r="AW67" s="1314"/>
      <c r="AX67" s="1314"/>
      <c r="AY67" s="1314"/>
      <c r="AZ67" s="1314"/>
      <c r="BA67" s="1314"/>
      <c r="BB67" s="1314"/>
      <c r="BC67" s="1314"/>
      <c r="BD67" s="1314"/>
      <c r="BE67" s="1314"/>
      <c r="BF67" s="1314"/>
      <c r="BG67" s="1314"/>
      <c r="BH67" s="1314"/>
      <c r="BI67" s="1314"/>
      <c r="BJ67" s="1314"/>
      <c r="BK67" s="1314"/>
      <c r="BL67" s="1314"/>
      <c r="BM67" s="1314"/>
      <c r="BN67" s="1314"/>
      <c r="BO67" s="1314"/>
      <c r="BP67" s="1314"/>
      <c r="BQ67" s="1314"/>
      <c r="BR67" s="1314"/>
      <c r="BS67" s="1314"/>
      <c r="BT67" s="1314"/>
      <c r="BU67" s="1314"/>
      <c r="BV67" s="1314"/>
      <c r="BW67" s="1314"/>
      <c r="BX67" s="1314"/>
      <c r="BY67" s="1314"/>
      <c r="BZ67" s="1314"/>
      <c r="CA67" s="1314"/>
      <c r="CB67" s="1314"/>
      <c r="CC67" s="1314"/>
      <c r="CD67" s="1314"/>
      <c r="CE67" s="1314"/>
      <c r="CF67" s="1314"/>
      <c r="CG67" s="1314"/>
      <c r="CH67" s="1314"/>
      <c r="CI67" s="1314"/>
      <c r="CJ67" s="1314"/>
      <c r="CK67" s="1314"/>
      <c r="CL67" s="1314"/>
      <c r="CM67" s="1314"/>
      <c r="CN67" s="1314"/>
      <c r="CO67" s="1314"/>
      <c r="CP67" s="1314"/>
      <c r="CQ67" s="1314"/>
      <c r="CR67" s="1314"/>
      <c r="CS67" s="1314"/>
      <c r="CT67" s="1314"/>
      <c r="CU67" s="1314"/>
      <c r="CV67" s="1314"/>
      <c r="CW67" s="1314"/>
      <c r="CX67" s="1314"/>
      <c r="CY67" s="1314"/>
      <c r="CZ67" s="1314"/>
      <c r="DA67" s="1314"/>
      <c r="DB67" s="1314"/>
      <c r="DC67" s="1315"/>
    </row>
    <row r="68" spans="2:107" ht="13.2" x14ac:dyDescent="0.2">
      <c r="B68" s="387"/>
      <c r="AN68" s="1313"/>
      <c r="AO68" s="1314"/>
      <c r="AP68" s="1314"/>
      <c r="AQ68" s="1314"/>
      <c r="AR68" s="1314"/>
      <c r="AS68" s="1314"/>
      <c r="AT68" s="1314"/>
      <c r="AU68" s="1314"/>
      <c r="AV68" s="1314"/>
      <c r="AW68" s="1314"/>
      <c r="AX68" s="1314"/>
      <c r="AY68" s="1314"/>
      <c r="AZ68" s="1314"/>
      <c r="BA68" s="1314"/>
      <c r="BB68" s="1314"/>
      <c r="BC68" s="1314"/>
      <c r="BD68" s="1314"/>
      <c r="BE68" s="1314"/>
      <c r="BF68" s="1314"/>
      <c r="BG68" s="1314"/>
      <c r="BH68" s="1314"/>
      <c r="BI68" s="1314"/>
      <c r="BJ68" s="1314"/>
      <c r="BK68" s="1314"/>
      <c r="BL68" s="1314"/>
      <c r="BM68" s="1314"/>
      <c r="BN68" s="1314"/>
      <c r="BO68" s="1314"/>
      <c r="BP68" s="1314"/>
      <c r="BQ68" s="1314"/>
      <c r="BR68" s="1314"/>
      <c r="BS68" s="1314"/>
      <c r="BT68" s="1314"/>
      <c r="BU68" s="1314"/>
      <c r="BV68" s="1314"/>
      <c r="BW68" s="1314"/>
      <c r="BX68" s="1314"/>
      <c r="BY68" s="1314"/>
      <c r="BZ68" s="1314"/>
      <c r="CA68" s="1314"/>
      <c r="CB68" s="1314"/>
      <c r="CC68" s="1314"/>
      <c r="CD68" s="1314"/>
      <c r="CE68" s="1314"/>
      <c r="CF68" s="1314"/>
      <c r="CG68" s="1314"/>
      <c r="CH68" s="1314"/>
      <c r="CI68" s="1314"/>
      <c r="CJ68" s="1314"/>
      <c r="CK68" s="1314"/>
      <c r="CL68" s="1314"/>
      <c r="CM68" s="1314"/>
      <c r="CN68" s="1314"/>
      <c r="CO68" s="1314"/>
      <c r="CP68" s="1314"/>
      <c r="CQ68" s="1314"/>
      <c r="CR68" s="1314"/>
      <c r="CS68" s="1314"/>
      <c r="CT68" s="1314"/>
      <c r="CU68" s="1314"/>
      <c r="CV68" s="1314"/>
      <c r="CW68" s="1314"/>
      <c r="CX68" s="1314"/>
      <c r="CY68" s="1314"/>
      <c r="CZ68" s="1314"/>
      <c r="DA68" s="1314"/>
      <c r="DB68" s="1314"/>
      <c r="DC68" s="1315"/>
    </row>
    <row r="69" spans="2:107" ht="13.2" x14ac:dyDescent="0.2">
      <c r="B69" s="387"/>
      <c r="AN69" s="1316"/>
      <c r="AO69" s="1317"/>
      <c r="AP69" s="1317"/>
      <c r="AQ69" s="1317"/>
      <c r="AR69" s="1317"/>
      <c r="AS69" s="1317"/>
      <c r="AT69" s="1317"/>
      <c r="AU69" s="1317"/>
      <c r="AV69" s="1317"/>
      <c r="AW69" s="1317"/>
      <c r="AX69" s="1317"/>
      <c r="AY69" s="1317"/>
      <c r="AZ69" s="1317"/>
      <c r="BA69" s="1317"/>
      <c r="BB69" s="1317"/>
      <c r="BC69" s="1317"/>
      <c r="BD69" s="1317"/>
      <c r="BE69" s="1317"/>
      <c r="BF69" s="1317"/>
      <c r="BG69" s="1317"/>
      <c r="BH69" s="1317"/>
      <c r="BI69" s="1317"/>
      <c r="BJ69" s="1317"/>
      <c r="BK69" s="1317"/>
      <c r="BL69" s="1317"/>
      <c r="BM69" s="1317"/>
      <c r="BN69" s="1317"/>
      <c r="BO69" s="1317"/>
      <c r="BP69" s="1317"/>
      <c r="BQ69" s="1317"/>
      <c r="BR69" s="1317"/>
      <c r="BS69" s="1317"/>
      <c r="BT69" s="1317"/>
      <c r="BU69" s="1317"/>
      <c r="BV69" s="1317"/>
      <c r="BW69" s="1317"/>
      <c r="BX69" s="1317"/>
      <c r="BY69" s="1317"/>
      <c r="BZ69" s="1317"/>
      <c r="CA69" s="1317"/>
      <c r="CB69" s="1317"/>
      <c r="CC69" s="1317"/>
      <c r="CD69" s="1317"/>
      <c r="CE69" s="1317"/>
      <c r="CF69" s="1317"/>
      <c r="CG69" s="1317"/>
      <c r="CH69" s="1317"/>
      <c r="CI69" s="1317"/>
      <c r="CJ69" s="1317"/>
      <c r="CK69" s="1317"/>
      <c r="CL69" s="1317"/>
      <c r="CM69" s="1317"/>
      <c r="CN69" s="1317"/>
      <c r="CO69" s="1317"/>
      <c r="CP69" s="1317"/>
      <c r="CQ69" s="1317"/>
      <c r="CR69" s="1317"/>
      <c r="CS69" s="1317"/>
      <c r="CT69" s="1317"/>
      <c r="CU69" s="1317"/>
      <c r="CV69" s="1317"/>
      <c r="CW69" s="1317"/>
      <c r="CX69" s="1317"/>
      <c r="CY69" s="1317"/>
      <c r="CZ69" s="1317"/>
      <c r="DA69" s="1317"/>
      <c r="DB69" s="1317"/>
      <c r="DC69" s="1318"/>
    </row>
    <row r="70" spans="2:107" ht="13.2" x14ac:dyDescent="0.2">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2" x14ac:dyDescent="0.2">
      <c r="B71" s="387"/>
      <c r="G71" s="397"/>
      <c r="I71" s="400"/>
      <c r="J71" s="399"/>
      <c r="K71" s="399"/>
      <c r="L71" s="398"/>
      <c r="M71" s="399"/>
      <c r="N71" s="398"/>
      <c r="AM71" s="397"/>
      <c r="AN71" s="386" t="s">
        <v>590</v>
      </c>
    </row>
    <row r="72" spans="2:107" ht="13.2" x14ac:dyDescent="0.2">
      <c r="B72" s="387"/>
      <c r="G72" s="1321"/>
      <c r="H72" s="1321"/>
      <c r="I72" s="1321"/>
      <c r="J72" s="1321"/>
      <c r="K72" s="396"/>
      <c r="L72" s="396"/>
      <c r="M72" s="395"/>
      <c r="N72" s="395"/>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20" t="s">
        <v>549</v>
      </c>
      <c r="BQ72" s="1320"/>
      <c r="BR72" s="1320"/>
      <c r="BS72" s="1320"/>
      <c r="BT72" s="1320"/>
      <c r="BU72" s="1320"/>
      <c r="BV72" s="1320"/>
      <c r="BW72" s="1320"/>
      <c r="BX72" s="1320" t="s">
        <v>550</v>
      </c>
      <c r="BY72" s="1320"/>
      <c r="BZ72" s="1320"/>
      <c r="CA72" s="1320"/>
      <c r="CB72" s="1320"/>
      <c r="CC72" s="1320"/>
      <c r="CD72" s="1320"/>
      <c r="CE72" s="1320"/>
      <c r="CF72" s="1320" t="s">
        <v>551</v>
      </c>
      <c r="CG72" s="1320"/>
      <c r="CH72" s="1320"/>
      <c r="CI72" s="1320"/>
      <c r="CJ72" s="1320"/>
      <c r="CK72" s="1320"/>
      <c r="CL72" s="1320"/>
      <c r="CM72" s="1320"/>
      <c r="CN72" s="1320" t="s">
        <v>552</v>
      </c>
      <c r="CO72" s="1320"/>
      <c r="CP72" s="1320"/>
      <c r="CQ72" s="1320"/>
      <c r="CR72" s="1320"/>
      <c r="CS72" s="1320"/>
      <c r="CT72" s="1320"/>
      <c r="CU72" s="1320"/>
      <c r="CV72" s="1320" t="s">
        <v>553</v>
      </c>
      <c r="CW72" s="1320"/>
      <c r="CX72" s="1320"/>
      <c r="CY72" s="1320"/>
      <c r="CZ72" s="1320"/>
      <c r="DA72" s="1320"/>
      <c r="DB72" s="1320"/>
      <c r="DC72" s="1320"/>
    </row>
    <row r="73" spans="2:107" ht="13.2" x14ac:dyDescent="0.2">
      <c r="B73" s="387"/>
      <c r="G73" s="1325"/>
      <c r="H73" s="1325"/>
      <c r="I73" s="1325"/>
      <c r="J73" s="1325"/>
      <c r="K73" s="1330"/>
      <c r="L73" s="1330"/>
      <c r="M73" s="1330"/>
      <c r="N73" s="1330"/>
      <c r="AM73" s="394"/>
      <c r="AN73" s="1327" t="s">
        <v>589</v>
      </c>
      <c r="AO73" s="1327"/>
      <c r="AP73" s="1327"/>
      <c r="AQ73" s="1327"/>
      <c r="AR73" s="1327"/>
      <c r="AS73" s="1327"/>
      <c r="AT73" s="1327"/>
      <c r="AU73" s="1327"/>
      <c r="AV73" s="1327"/>
      <c r="AW73" s="1327"/>
      <c r="AX73" s="1327"/>
      <c r="AY73" s="1327"/>
      <c r="AZ73" s="1327"/>
      <c r="BA73" s="1327"/>
      <c r="BB73" s="1327" t="s">
        <v>587</v>
      </c>
      <c r="BC73" s="1327"/>
      <c r="BD73" s="1327"/>
      <c r="BE73" s="1327"/>
      <c r="BF73" s="1327"/>
      <c r="BG73" s="1327"/>
      <c r="BH73" s="1327"/>
      <c r="BI73" s="1327"/>
      <c r="BJ73" s="1327"/>
      <c r="BK73" s="1327"/>
      <c r="BL73" s="1327"/>
      <c r="BM73" s="1327"/>
      <c r="BN73" s="1327"/>
      <c r="BO73" s="1327"/>
      <c r="BP73" s="1319"/>
      <c r="BQ73" s="1319"/>
      <c r="BR73" s="1319"/>
      <c r="BS73" s="1319"/>
      <c r="BT73" s="1319"/>
      <c r="BU73" s="1319"/>
      <c r="BV73" s="1319"/>
      <c r="BW73" s="1319"/>
      <c r="BX73" s="1319"/>
      <c r="BY73" s="1319"/>
      <c r="BZ73" s="1319"/>
      <c r="CA73" s="1319"/>
      <c r="CB73" s="1319"/>
      <c r="CC73" s="1319"/>
      <c r="CD73" s="1319"/>
      <c r="CE73" s="1319"/>
      <c r="CF73" s="1319"/>
      <c r="CG73" s="1319"/>
      <c r="CH73" s="1319"/>
      <c r="CI73" s="1319"/>
      <c r="CJ73" s="1319"/>
      <c r="CK73" s="1319"/>
      <c r="CL73" s="1319"/>
      <c r="CM73" s="1319"/>
      <c r="CN73" s="1319"/>
      <c r="CO73" s="1319"/>
      <c r="CP73" s="1319"/>
      <c r="CQ73" s="1319"/>
      <c r="CR73" s="1319"/>
      <c r="CS73" s="1319"/>
      <c r="CT73" s="1319"/>
      <c r="CU73" s="1319"/>
      <c r="CV73" s="1319"/>
      <c r="CW73" s="1319"/>
      <c r="CX73" s="1319"/>
      <c r="CY73" s="1319"/>
      <c r="CZ73" s="1319"/>
      <c r="DA73" s="1319"/>
      <c r="DB73" s="1319"/>
      <c r="DC73" s="1319"/>
    </row>
    <row r="74" spans="2:107" ht="13.2" x14ac:dyDescent="0.2">
      <c r="B74" s="387"/>
      <c r="G74" s="1325"/>
      <c r="H74" s="1325"/>
      <c r="I74" s="1325"/>
      <c r="J74" s="1325"/>
      <c r="K74" s="1330"/>
      <c r="L74" s="1330"/>
      <c r="M74" s="1330"/>
      <c r="N74" s="1330"/>
      <c r="AM74" s="394"/>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ht="13.2" x14ac:dyDescent="0.2">
      <c r="B75" s="387"/>
      <c r="G75" s="1325"/>
      <c r="H75" s="1325"/>
      <c r="I75" s="1321"/>
      <c r="J75" s="1321"/>
      <c r="K75" s="1326"/>
      <c r="L75" s="1326"/>
      <c r="M75" s="1326"/>
      <c r="N75" s="1326"/>
      <c r="AM75" s="394"/>
      <c r="AN75" s="1327"/>
      <c r="AO75" s="1327"/>
      <c r="AP75" s="1327"/>
      <c r="AQ75" s="1327"/>
      <c r="AR75" s="1327"/>
      <c r="AS75" s="1327"/>
      <c r="AT75" s="1327"/>
      <c r="AU75" s="1327"/>
      <c r="AV75" s="1327"/>
      <c r="AW75" s="1327"/>
      <c r="AX75" s="1327"/>
      <c r="AY75" s="1327"/>
      <c r="AZ75" s="1327"/>
      <c r="BA75" s="1327"/>
      <c r="BB75" s="1327" t="s">
        <v>586</v>
      </c>
      <c r="BC75" s="1327"/>
      <c r="BD75" s="1327"/>
      <c r="BE75" s="1327"/>
      <c r="BF75" s="1327"/>
      <c r="BG75" s="1327"/>
      <c r="BH75" s="1327"/>
      <c r="BI75" s="1327"/>
      <c r="BJ75" s="1327"/>
      <c r="BK75" s="1327"/>
      <c r="BL75" s="1327"/>
      <c r="BM75" s="1327"/>
      <c r="BN75" s="1327"/>
      <c r="BO75" s="1327"/>
      <c r="BP75" s="1319">
        <v>4.5</v>
      </c>
      <c r="BQ75" s="1319"/>
      <c r="BR75" s="1319"/>
      <c r="BS75" s="1319"/>
      <c r="BT75" s="1319"/>
      <c r="BU75" s="1319"/>
      <c r="BV75" s="1319"/>
      <c r="BW75" s="1319"/>
      <c r="BX75" s="1319">
        <v>3.9</v>
      </c>
      <c r="BY75" s="1319"/>
      <c r="BZ75" s="1319"/>
      <c r="CA75" s="1319"/>
      <c r="CB75" s="1319"/>
      <c r="CC75" s="1319"/>
      <c r="CD75" s="1319"/>
      <c r="CE75" s="1319"/>
      <c r="CF75" s="1319">
        <v>5</v>
      </c>
      <c r="CG75" s="1319"/>
      <c r="CH75" s="1319"/>
      <c r="CI75" s="1319"/>
      <c r="CJ75" s="1319"/>
      <c r="CK75" s="1319"/>
      <c r="CL75" s="1319"/>
      <c r="CM75" s="1319"/>
      <c r="CN75" s="1319">
        <v>6.1</v>
      </c>
      <c r="CO75" s="1319"/>
      <c r="CP75" s="1319"/>
      <c r="CQ75" s="1319"/>
      <c r="CR75" s="1319"/>
      <c r="CS75" s="1319"/>
      <c r="CT75" s="1319"/>
      <c r="CU75" s="1319"/>
      <c r="CV75" s="1319">
        <v>6.2</v>
      </c>
      <c r="CW75" s="1319"/>
      <c r="CX75" s="1319"/>
      <c r="CY75" s="1319"/>
      <c r="CZ75" s="1319"/>
      <c r="DA75" s="1319"/>
      <c r="DB75" s="1319"/>
      <c r="DC75" s="1319"/>
    </row>
    <row r="76" spans="2:107" ht="13.2" x14ac:dyDescent="0.2">
      <c r="B76" s="387"/>
      <c r="G76" s="1325"/>
      <c r="H76" s="1325"/>
      <c r="I76" s="1321"/>
      <c r="J76" s="1321"/>
      <c r="K76" s="1326"/>
      <c r="L76" s="1326"/>
      <c r="M76" s="1326"/>
      <c r="N76" s="1326"/>
      <c r="AM76" s="394"/>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ht="13.2" x14ac:dyDescent="0.2">
      <c r="B77" s="387"/>
      <c r="G77" s="1321"/>
      <c r="H77" s="1321"/>
      <c r="I77" s="1321"/>
      <c r="J77" s="1321"/>
      <c r="K77" s="1330"/>
      <c r="L77" s="1330"/>
      <c r="M77" s="1330"/>
      <c r="N77" s="1330"/>
      <c r="AN77" s="1320" t="s">
        <v>588</v>
      </c>
      <c r="AO77" s="1320"/>
      <c r="AP77" s="1320"/>
      <c r="AQ77" s="1320"/>
      <c r="AR77" s="1320"/>
      <c r="AS77" s="1320"/>
      <c r="AT77" s="1320"/>
      <c r="AU77" s="1320"/>
      <c r="AV77" s="1320"/>
      <c r="AW77" s="1320"/>
      <c r="AX77" s="1320"/>
      <c r="AY77" s="1320"/>
      <c r="AZ77" s="1320"/>
      <c r="BA77" s="1320"/>
      <c r="BB77" s="1327" t="s">
        <v>587</v>
      </c>
      <c r="BC77" s="1327"/>
      <c r="BD77" s="1327"/>
      <c r="BE77" s="1327"/>
      <c r="BF77" s="1327"/>
      <c r="BG77" s="1327"/>
      <c r="BH77" s="1327"/>
      <c r="BI77" s="1327"/>
      <c r="BJ77" s="1327"/>
      <c r="BK77" s="1327"/>
      <c r="BL77" s="1327"/>
      <c r="BM77" s="1327"/>
      <c r="BN77" s="1327"/>
      <c r="BO77" s="1327"/>
      <c r="BP77" s="1319">
        <v>56.8</v>
      </c>
      <c r="BQ77" s="1319"/>
      <c r="BR77" s="1319"/>
      <c r="BS77" s="1319"/>
      <c r="BT77" s="1319"/>
      <c r="BU77" s="1319"/>
      <c r="BV77" s="1319"/>
      <c r="BW77" s="1319"/>
      <c r="BX77" s="1319">
        <v>52.3</v>
      </c>
      <c r="BY77" s="1319"/>
      <c r="BZ77" s="1319"/>
      <c r="CA77" s="1319"/>
      <c r="CB77" s="1319"/>
      <c r="CC77" s="1319"/>
      <c r="CD77" s="1319"/>
      <c r="CE77" s="1319"/>
      <c r="CF77" s="1319">
        <v>55.4</v>
      </c>
      <c r="CG77" s="1319"/>
      <c r="CH77" s="1319"/>
      <c r="CI77" s="1319"/>
      <c r="CJ77" s="1319"/>
      <c r="CK77" s="1319"/>
      <c r="CL77" s="1319"/>
      <c r="CM77" s="1319"/>
      <c r="CN77" s="1319">
        <v>52.7</v>
      </c>
      <c r="CO77" s="1319"/>
      <c r="CP77" s="1319"/>
      <c r="CQ77" s="1319"/>
      <c r="CR77" s="1319"/>
      <c r="CS77" s="1319"/>
      <c r="CT77" s="1319"/>
      <c r="CU77" s="1319"/>
      <c r="CV77" s="1319">
        <v>49.7</v>
      </c>
      <c r="CW77" s="1319"/>
      <c r="CX77" s="1319"/>
      <c r="CY77" s="1319"/>
      <c r="CZ77" s="1319"/>
      <c r="DA77" s="1319"/>
      <c r="DB77" s="1319"/>
      <c r="DC77" s="1319"/>
    </row>
    <row r="78" spans="2:107" ht="13.2" x14ac:dyDescent="0.2">
      <c r="B78" s="387"/>
      <c r="G78" s="1321"/>
      <c r="H78" s="1321"/>
      <c r="I78" s="1321"/>
      <c r="J78" s="1321"/>
      <c r="K78" s="1330"/>
      <c r="L78" s="1330"/>
      <c r="M78" s="1330"/>
      <c r="N78" s="1330"/>
      <c r="AN78" s="1320"/>
      <c r="AO78" s="1320"/>
      <c r="AP78" s="1320"/>
      <c r="AQ78" s="1320"/>
      <c r="AR78" s="1320"/>
      <c r="AS78" s="1320"/>
      <c r="AT78" s="1320"/>
      <c r="AU78" s="1320"/>
      <c r="AV78" s="1320"/>
      <c r="AW78" s="1320"/>
      <c r="AX78" s="1320"/>
      <c r="AY78" s="1320"/>
      <c r="AZ78" s="1320"/>
      <c r="BA78" s="1320"/>
      <c r="BB78" s="1327"/>
      <c r="BC78" s="1327"/>
      <c r="BD78" s="1327"/>
      <c r="BE78" s="1327"/>
      <c r="BF78" s="1327"/>
      <c r="BG78" s="1327"/>
      <c r="BH78" s="1327"/>
      <c r="BI78" s="1327"/>
      <c r="BJ78" s="1327"/>
      <c r="BK78" s="1327"/>
      <c r="BL78" s="1327"/>
      <c r="BM78" s="1327"/>
      <c r="BN78" s="1327"/>
      <c r="BO78" s="1327"/>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ht="13.2" x14ac:dyDescent="0.2">
      <c r="B79" s="387"/>
      <c r="G79" s="1321"/>
      <c r="H79" s="1321"/>
      <c r="I79" s="1329"/>
      <c r="J79" s="1329"/>
      <c r="K79" s="1331"/>
      <c r="L79" s="1331"/>
      <c r="M79" s="1331"/>
      <c r="N79" s="1331"/>
      <c r="AN79" s="1320"/>
      <c r="AO79" s="1320"/>
      <c r="AP79" s="1320"/>
      <c r="AQ79" s="1320"/>
      <c r="AR79" s="1320"/>
      <c r="AS79" s="1320"/>
      <c r="AT79" s="1320"/>
      <c r="AU79" s="1320"/>
      <c r="AV79" s="1320"/>
      <c r="AW79" s="1320"/>
      <c r="AX79" s="1320"/>
      <c r="AY79" s="1320"/>
      <c r="AZ79" s="1320"/>
      <c r="BA79" s="1320"/>
      <c r="BB79" s="1327" t="s">
        <v>586</v>
      </c>
      <c r="BC79" s="1327"/>
      <c r="BD79" s="1327"/>
      <c r="BE79" s="1327"/>
      <c r="BF79" s="1327"/>
      <c r="BG79" s="1327"/>
      <c r="BH79" s="1327"/>
      <c r="BI79" s="1327"/>
      <c r="BJ79" s="1327"/>
      <c r="BK79" s="1327"/>
      <c r="BL79" s="1327"/>
      <c r="BM79" s="1327"/>
      <c r="BN79" s="1327"/>
      <c r="BO79" s="1327"/>
      <c r="BP79" s="1319">
        <v>10.199999999999999</v>
      </c>
      <c r="BQ79" s="1319"/>
      <c r="BR79" s="1319"/>
      <c r="BS79" s="1319"/>
      <c r="BT79" s="1319"/>
      <c r="BU79" s="1319"/>
      <c r="BV79" s="1319"/>
      <c r="BW79" s="1319"/>
      <c r="BX79" s="1319">
        <v>10</v>
      </c>
      <c r="BY79" s="1319"/>
      <c r="BZ79" s="1319"/>
      <c r="CA79" s="1319"/>
      <c r="CB79" s="1319"/>
      <c r="CC79" s="1319"/>
      <c r="CD79" s="1319"/>
      <c r="CE79" s="1319"/>
      <c r="CF79" s="1319">
        <v>9.6999999999999993</v>
      </c>
      <c r="CG79" s="1319"/>
      <c r="CH79" s="1319"/>
      <c r="CI79" s="1319"/>
      <c r="CJ79" s="1319"/>
      <c r="CK79" s="1319"/>
      <c r="CL79" s="1319"/>
      <c r="CM79" s="1319"/>
      <c r="CN79" s="1319">
        <v>9.5</v>
      </c>
      <c r="CO79" s="1319"/>
      <c r="CP79" s="1319"/>
      <c r="CQ79" s="1319"/>
      <c r="CR79" s="1319"/>
      <c r="CS79" s="1319"/>
      <c r="CT79" s="1319"/>
      <c r="CU79" s="1319"/>
      <c r="CV79" s="1319">
        <v>9.1999999999999993</v>
      </c>
      <c r="CW79" s="1319"/>
      <c r="CX79" s="1319"/>
      <c r="CY79" s="1319"/>
      <c r="CZ79" s="1319"/>
      <c r="DA79" s="1319"/>
      <c r="DB79" s="1319"/>
      <c r="DC79" s="1319"/>
    </row>
    <row r="80" spans="2:107" ht="13.2" x14ac:dyDescent="0.2">
      <c r="B80" s="387"/>
      <c r="G80" s="1321"/>
      <c r="H80" s="1321"/>
      <c r="I80" s="1329"/>
      <c r="J80" s="1329"/>
      <c r="K80" s="1331"/>
      <c r="L80" s="1331"/>
      <c r="M80" s="1331"/>
      <c r="N80" s="1331"/>
      <c r="AN80" s="1320"/>
      <c r="AO80" s="1320"/>
      <c r="AP80" s="1320"/>
      <c r="AQ80" s="1320"/>
      <c r="AR80" s="1320"/>
      <c r="AS80" s="1320"/>
      <c r="AT80" s="1320"/>
      <c r="AU80" s="1320"/>
      <c r="AV80" s="1320"/>
      <c r="AW80" s="1320"/>
      <c r="AX80" s="1320"/>
      <c r="AY80" s="1320"/>
      <c r="AZ80" s="1320"/>
      <c r="BA80" s="1320"/>
      <c r="BB80" s="1327"/>
      <c r="BC80" s="1327"/>
      <c r="BD80" s="1327"/>
      <c r="BE80" s="1327"/>
      <c r="BF80" s="1327"/>
      <c r="BG80" s="1327"/>
      <c r="BH80" s="1327"/>
      <c r="BI80" s="1327"/>
      <c r="BJ80" s="1327"/>
      <c r="BK80" s="1327"/>
      <c r="BL80" s="1327"/>
      <c r="BM80" s="1327"/>
      <c r="BN80" s="1327"/>
      <c r="BO80" s="1327"/>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ht="13.2" x14ac:dyDescent="0.2">
      <c r="B81" s="387"/>
    </row>
    <row r="82" spans="2:109" ht="16.2" x14ac:dyDescent="0.2">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2" x14ac:dyDescent="0.2">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2" x14ac:dyDescent="0.2">
      <c r="DD84" s="386"/>
      <c r="DE84" s="386"/>
    </row>
    <row r="85" spans="2:109" ht="13.2" x14ac:dyDescent="0.2">
      <c r="DD85" s="386"/>
      <c r="DE85" s="386"/>
    </row>
    <row r="86" spans="2:109" ht="13.2" hidden="1" x14ac:dyDescent="0.2">
      <c r="DD86" s="386"/>
      <c r="DE86" s="386"/>
    </row>
    <row r="87" spans="2:109" ht="13.2" hidden="1" x14ac:dyDescent="0.2">
      <c r="K87" s="389"/>
      <c r="AQ87" s="389"/>
      <c r="BC87" s="389"/>
      <c r="BO87" s="389"/>
      <c r="CA87" s="389"/>
      <c r="CM87" s="389"/>
      <c r="CY87" s="389"/>
      <c r="DD87" s="386"/>
      <c r="DE87" s="386"/>
    </row>
    <row r="88" spans="2:109" ht="13.2" hidden="1" x14ac:dyDescent="0.2">
      <c r="DD88" s="386"/>
      <c r="DE88" s="386"/>
    </row>
    <row r="89" spans="2:109" ht="13.2" hidden="1" x14ac:dyDescent="0.2">
      <c r="DD89" s="386"/>
      <c r="DE89" s="386"/>
    </row>
    <row r="90" spans="2:109" ht="13.2" hidden="1" x14ac:dyDescent="0.2">
      <c r="DD90" s="386"/>
      <c r="DE90" s="386"/>
    </row>
    <row r="91" spans="2:109" ht="13.2" hidden="1" x14ac:dyDescent="0.2">
      <c r="DD91" s="386"/>
      <c r="DE91" s="386"/>
    </row>
    <row r="92" spans="2:109" ht="13.5" hidden="1" customHeight="1" x14ac:dyDescent="0.2">
      <c r="DD92" s="386"/>
      <c r="DE92" s="386"/>
    </row>
    <row r="93" spans="2:109" ht="13.5" hidden="1" customHeight="1" x14ac:dyDescent="0.2">
      <c r="DD93" s="386"/>
      <c r="DE93" s="386"/>
    </row>
    <row r="94" spans="2:109" ht="13.5" hidden="1" customHeight="1" x14ac:dyDescent="0.2">
      <c r="DD94" s="386"/>
      <c r="DE94" s="386"/>
    </row>
    <row r="95" spans="2:109" ht="13.5" hidden="1" customHeight="1" x14ac:dyDescent="0.2">
      <c r="DD95" s="386"/>
      <c r="DE95" s="386"/>
    </row>
    <row r="96" spans="2:109" ht="13.5" hidden="1" customHeight="1" x14ac:dyDescent="0.2">
      <c r="DD96" s="386"/>
      <c r="DE96" s="386"/>
    </row>
    <row r="97" s="386" customFormat="1" ht="13.5" hidden="1" customHeight="1" x14ac:dyDescent="0.2"/>
    <row r="98" s="386" customFormat="1" ht="13.5" hidden="1" customHeight="1" x14ac:dyDescent="0.2"/>
    <row r="99" s="386" customFormat="1" ht="13.5" hidden="1" customHeight="1" x14ac:dyDescent="0.2"/>
    <row r="100" s="386" customFormat="1" ht="13.5" hidden="1" customHeight="1" x14ac:dyDescent="0.2"/>
    <row r="101" s="386" customFormat="1" ht="13.5" hidden="1" customHeight="1" x14ac:dyDescent="0.2"/>
    <row r="102" s="386" customFormat="1" ht="13.5" hidden="1" customHeight="1" x14ac:dyDescent="0.2"/>
    <row r="103" s="386" customFormat="1" ht="13.5" hidden="1" customHeight="1" x14ac:dyDescent="0.2"/>
    <row r="104" s="386" customFormat="1" ht="13.5" hidden="1" customHeight="1" x14ac:dyDescent="0.2"/>
    <row r="105" s="386" customFormat="1" ht="13.5" hidden="1" customHeight="1" x14ac:dyDescent="0.2"/>
    <row r="106" s="386" customFormat="1" ht="13.5" hidden="1" customHeight="1" x14ac:dyDescent="0.2"/>
    <row r="107" s="386" customFormat="1" ht="13.5" hidden="1" customHeight="1" x14ac:dyDescent="0.2"/>
    <row r="108" s="386" customFormat="1" ht="13.5" hidden="1" customHeight="1" x14ac:dyDescent="0.2"/>
    <row r="109" s="386" customFormat="1" ht="13.5" hidden="1" customHeight="1" x14ac:dyDescent="0.2"/>
    <row r="110" s="386" customFormat="1" ht="13.5" hidden="1" customHeight="1" x14ac:dyDescent="0.2"/>
    <row r="111" s="386" customFormat="1" ht="13.5" hidden="1" customHeight="1" x14ac:dyDescent="0.2"/>
    <row r="112" s="386" customFormat="1" ht="13.5" hidden="1" customHeight="1" x14ac:dyDescent="0.2"/>
    <row r="113" s="386" customFormat="1" ht="13.5" hidden="1" customHeight="1" x14ac:dyDescent="0.2"/>
    <row r="114" s="386" customFormat="1" ht="13.5" hidden="1" customHeight="1" x14ac:dyDescent="0.2"/>
    <row r="115" s="386" customFormat="1" ht="13.5" hidden="1" customHeight="1" x14ac:dyDescent="0.2"/>
    <row r="116" s="386" customFormat="1" ht="13.5" hidden="1" customHeight="1" x14ac:dyDescent="0.2"/>
    <row r="117" s="386" customFormat="1" ht="13.5" hidden="1" customHeight="1" x14ac:dyDescent="0.2"/>
    <row r="118" s="386" customFormat="1" ht="13.5" hidden="1" customHeight="1" x14ac:dyDescent="0.2"/>
    <row r="119" s="386" customFormat="1" ht="13.5" hidden="1" customHeight="1" x14ac:dyDescent="0.2"/>
    <row r="120" s="386" customFormat="1" ht="13.5" hidden="1" customHeight="1" x14ac:dyDescent="0.2"/>
    <row r="121" s="386" customFormat="1" ht="13.5" hidden="1" customHeight="1" x14ac:dyDescent="0.2"/>
    <row r="122" s="386" customFormat="1" ht="13.5" hidden="1" customHeight="1" x14ac:dyDescent="0.2"/>
    <row r="123" s="386" customFormat="1" ht="13.5" hidden="1" customHeight="1" x14ac:dyDescent="0.2"/>
    <row r="124" s="386" customFormat="1" ht="13.5" hidden="1" customHeight="1" x14ac:dyDescent="0.2"/>
    <row r="125" s="386" customFormat="1" ht="13.5" hidden="1" customHeight="1" x14ac:dyDescent="0.2"/>
    <row r="126" s="386" customFormat="1" ht="13.5" hidden="1" customHeight="1" x14ac:dyDescent="0.2"/>
    <row r="127" s="386" customFormat="1" ht="13.5" hidden="1" customHeight="1" x14ac:dyDescent="0.2"/>
    <row r="128" s="386" customFormat="1" ht="13.5" hidden="1" customHeight="1" x14ac:dyDescent="0.2"/>
    <row r="129" s="386" customFormat="1" ht="13.5" hidden="1" customHeight="1" x14ac:dyDescent="0.2"/>
    <row r="130" s="386" customFormat="1" ht="13.5" hidden="1" customHeight="1" x14ac:dyDescent="0.2"/>
    <row r="131" s="386" customFormat="1" ht="13.5" hidden="1" customHeight="1" x14ac:dyDescent="0.2"/>
    <row r="132" s="386" customFormat="1" ht="13.5" hidden="1" customHeight="1" x14ac:dyDescent="0.2"/>
    <row r="133" s="386" customFormat="1" ht="13.5" hidden="1" customHeight="1" x14ac:dyDescent="0.2"/>
    <row r="134" s="386" customFormat="1" ht="13.5" hidden="1" customHeight="1" x14ac:dyDescent="0.2"/>
    <row r="135" s="386" customFormat="1" ht="13.5" hidden="1" customHeight="1" x14ac:dyDescent="0.2"/>
    <row r="136" s="386" customFormat="1" ht="13.5" hidden="1" customHeight="1" x14ac:dyDescent="0.2"/>
    <row r="137" s="386" customFormat="1" ht="13.5" hidden="1" customHeight="1" x14ac:dyDescent="0.2"/>
    <row r="138" s="386" customFormat="1" ht="13.5" hidden="1" customHeight="1" x14ac:dyDescent="0.2"/>
    <row r="139" s="386" customFormat="1" ht="13.5" hidden="1" customHeight="1" x14ac:dyDescent="0.2"/>
    <row r="140" s="386" customFormat="1" ht="13.5" hidden="1" customHeight="1" x14ac:dyDescent="0.2"/>
    <row r="141" s="386" customFormat="1" ht="13.5" hidden="1" customHeight="1" x14ac:dyDescent="0.2"/>
    <row r="142" s="386" customFormat="1" ht="13.5" hidden="1" customHeight="1" x14ac:dyDescent="0.2"/>
    <row r="143" s="386" customFormat="1" ht="13.5" hidden="1" customHeight="1" x14ac:dyDescent="0.2"/>
    <row r="144" s="386" customFormat="1" ht="13.5" hidden="1" customHeight="1" x14ac:dyDescent="0.2"/>
    <row r="145" s="386" customFormat="1" ht="13.5" hidden="1" customHeight="1" x14ac:dyDescent="0.2"/>
    <row r="146" s="386" customFormat="1" ht="13.5" hidden="1" customHeight="1" x14ac:dyDescent="0.2"/>
    <row r="147" s="386" customFormat="1" ht="13.5" hidden="1" customHeight="1" x14ac:dyDescent="0.2"/>
    <row r="148" s="386" customFormat="1" ht="13.5" hidden="1" customHeight="1" x14ac:dyDescent="0.2"/>
    <row r="149" s="386" customFormat="1" ht="13.5" hidden="1" customHeight="1" x14ac:dyDescent="0.2"/>
    <row r="150" s="386" customFormat="1" ht="13.5" hidden="1" customHeight="1" x14ac:dyDescent="0.2"/>
    <row r="151" s="386" customFormat="1" ht="13.5" hidden="1" customHeight="1" x14ac:dyDescent="0.2"/>
    <row r="152" s="386" customFormat="1" ht="13.5" hidden="1" customHeight="1" x14ac:dyDescent="0.2"/>
    <row r="153" s="386" customFormat="1" ht="13.5" hidden="1" customHeight="1" x14ac:dyDescent="0.2"/>
    <row r="154" s="386" customFormat="1" ht="13.5" hidden="1" customHeight="1" x14ac:dyDescent="0.2"/>
    <row r="155" s="386" customFormat="1" ht="13.5" hidden="1" customHeight="1" x14ac:dyDescent="0.2"/>
    <row r="156" s="386" customFormat="1" ht="13.5" hidden="1" customHeight="1" x14ac:dyDescent="0.2"/>
    <row r="157" s="386" customFormat="1" ht="13.5" hidden="1" customHeight="1" x14ac:dyDescent="0.2"/>
    <row r="158" s="386" customFormat="1" ht="13.5" hidden="1" customHeight="1" x14ac:dyDescent="0.2"/>
    <row r="159" s="386" customFormat="1" ht="13.5" hidden="1" customHeight="1" x14ac:dyDescent="0.2"/>
    <row r="160" s="386" customFormat="1" ht="13.5" hidden="1" customHeight="1" x14ac:dyDescent="0.2"/>
  </sheetData>
  <sheetProtection algorithmName="SHA-512" hashValue="XohJpufoiZRy3qo3fAUTDGiOOj56q3L46h9Bp4+iuc45uo7eOWAqnl58V9gDUc9o8h/szK/kRdrdDK7MZJS9xA==" saltValue="reXBF+mC4QEdG4Rh54e4fA==" spinCount="100000" sheet="1" objects="1" scenarios="1" formatCells="0"/>
  <dataConsolidate/>
  <mergeCells count="112">
    <mergeCell ref="CV79:DC80"/>
    <mergeCell ref="CN77:CU78"/>
    <mergeCell ref="CV77:DC78"/>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BX51:CE52"/>
    <mergeCell ref="CN53:CU54"/>
    <mergeCell ref="I51:J52"/>
    <mergeCell ref="K51:K52"/>
    <mergeCell ref="L51:L52"/>
    <mergeCell ref="M51:M52"/>
    <mergeCell ref="N51:N52"/>
    <mergeCell ref="I57:J58"/>
    <mergeCell ref="AN55:BA58"/>
    <mergeCell ref="BB55:BO56"/>
    <mergeCell ref="BP55:BW56"/>
    <mergeCell ref="CF51:CM52"/>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 ref="G51:H54"/>
    <mergeCell ref="I53:J54"/>
    <mergeCell ref="K53:K54"/>
    <mergeCell ref="L53:L54"/>
    <mergeCell ref="M53:M54"/>
    <mergeCell ref="N53:N54"/>
    <mergeCell ref="BB53:BO54"/>
    <mergeCell ref="AN51:BA54"/>
    <mergeCell ref="BB51:BO52"/>
    <mergeCell ref="BP51:BW52"/>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C19" zoomScale="78" zoomScaleNormal="100" zoomScaleSheetLayoutView="70" workbookViewId="0">
      <selection activeCell="CH8" sqref="CH8"/>
    </sheetView>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2" x14ac:dyDescent="0.2">
      <c r="S2" s="291"/>
      <c r="AH2" s="291"/>
    </row>
    <row r="3" spans="1: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2" x14ac:dyDescent="0.2"/>
    <row r="5" spans="1:34" ht="13.2" x14ac:dyDescent="0.2"/>
    <row r="6" spans="1:34" ht="13.2" x14ac:dyDescent="0.2"/>
    <row r="7" spans="1:34" ht="13.2" x14ac:dyDescent="0.2"/>
    <row r="8" spans="1:34" ht="13.2" x14ac:dyDescent="0.2"/>
    <row r="9" spans="1:34" ht="13.2" x14ac:dyDescent="0.2">
      <c r="AH9" s="29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495</v>
      </c>
    </row>
  </sheetData>
  <sheetProtection algorithmName="SHA-512" hashValue="Hnx8rFS35J+SadBd24/gFzvPUNgdy+xG5hJUHGFgezRFMOCpI64y6qmMp1PlaHPbNAODiY4Cvk4KtDSlvf/pgA==" saltValue="GFWyg0p78V1SHcosBF7ie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5" zoomScale="94" zoomScaleNormal="100" zoomScaleSheetLayoutView="55" workbookViewId="0">
      <selection activeCell="CH8" sqref="CH8"/>
    </sheetView>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2" x14ac:dyDescent="0.2">
      <c r="S2" s="291"/>
      <c r="AH2" s="291"/>
    </row>
    <row r="3" spans="2: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2" x14ac:dyDescent="0.2"/>
    <row r="5" spans="2:34" ht="13.2" x14ac:dyDescent="0.2"/>
    <row r="6" spans="2:34" ht="13.2" x14ac:dyDescent="0.2"/>
    <row r="7" spans="2:34" ht="13.2" x14ac:dyDescent="0.2"/>
    <row r="8" spans="2:34" ht="13.2" x14ac:dyDescent="0.2"/>
    <row r="9" spans="2:34" ht="13.2" x14ac:dyDescent="0.2">
      <c r="AH9" s="29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c r="AG59" s="291"/>
      <c r="AH59" s="291"/>
    </row>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495</v>
      </c>
    </row>
  </sheetData>
  <sheetProtection algorithmName="SHA-512" hashValue="XLPonV62wn7WXRyAHxgkwRdMSHScZBHF+DhUib4ACK6/26qA5Dkh1fPfjc2qrHdazFtiueszoWoaEzALsZeMMw==" saltValue="N9tPg2JoNMLaJlxKvYJq4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51</v>
      </c>
      <c r="E2" s="155"/>
      <c r="F2" s="156" t="s">
        <v>546</v>
      </c>
      <c r="G2" s="157"/>
      <c r="H2" s="158"/>
    </row>
    <row r="3" spans="1:8" x14ac:dyDescent="0.2">
      <c r="A3" s="154" t="s">
        <v>539</v>
      </c>
      <c r="B3" s="159"/>
      <c r="C3" s="160"/>
      <c r="D3" s="161">
        <v>75379</v>
      </c>
      <c r="E3" s="162"/>
      <c r="F3" s="163">
        <v>81768</v>
      </c>
      <c r="G3" s="164"/>
      <c r="H3" s="165"/>
    </row>
    <row r="4" spans="1:8" x14ac:dyDescent="0.2">
      <c r="A4" s="166"/>
      <c r="B4" s="167"/>
      <c r="C4" s="168"/>
      <c r="D4" s="169">
        <v>55889</v>
      </c>
      <c r="E4" s="170"/>
      <c r="F4" s="171">
        <v>37917</v>
      </c>
      <c r="G4" s="172"/>
      <c r="H4" s="173"/>
    </row>
    <row r="5" spans="1:8" x14ac:dyDescent="0.2">
      <c r="A5" s="154" t="s">
        <v>541</v>
      </c>
      <c r="B5" s="159"/>
      <c r="C5" s="160"/>
      <c r="D5" s="161">
        <v>48382</v>
      </c>
      <c r="E5" s="162"/>
      <c r="F5" s="163">
        <v>65876</v>
      </c>
      <c r="G5" s="164"/>
      <c r="H5" s="165"/>
    </row>
    <row r="6" spans="1:8" x14ac:dyDescent="0.2">
      <c r="A6" s="166"/>
      <c r="B6" s="167"/>
      <c r="C6" s="168"/>
      <c r="D6" s="169">
        <v>36128</v>
      </c>
      <c r="E6" s="170"/>
      <c r="F6" s="171">
        <v>36484</v>
      </c>
      <c r="G6" s="172"/>
      <c r="H6" s="173"/>
    </row>
    <row r="7" spans="1:8" x14ac:dyDescent="0.2">
      <c r="A7" s="154" t="s">
        <v>542</v>
      </c>
      <c r="B7" s="159"/>
      <c r="C7" s="160"/>
      <c r="D7" s="161">
        <v>91602</v>
      </c>
      <c r="E7" s="162"/>
      <c r="F7" s="163">
        <v>68468</v>
      </c>
      <c r="G7" s="164"/>
      <c r="H7" s="165"/>
    </row>
    <row r="8" spans="1:8" x14ac:dyDescent="0.2">
      <c r="A8" s="166"/>
      <c r="B8" s="167"/>
      <c r="C8" s="168"/>
      <c r="D8" s="169">
        <v>67931</v>
      </c>
      <c r="E8" s="170"/>
      <c r="F8" s="171">
        <v>34140</v>
      </c>
      <c r="G8" s="172"/>
      <c r="H8" s="173"/>
    </row>
    <row r="9" spans="1:8" x14ac:dyDescent="0.2">
      <c r="A9" s="154" t="s">
        <v>543</v>
      </c>
      <c r="B9" s="159"/>
      <c r="C9" s="160"/>
      <c r="D9" s="161">
        <v>58346</v>
      </c>
      <c r="E9" s="162"/>
      <c r="F9" s="163">
        <v>69729</v>
      </c>
      <c r="G9" s="164"/>
      <c r="H9" s="165"/>
    </row>
    <row r="10" spans="1:8" x14ac:dyDescent="0.2">
      <c r="A10" s="166"/>
      <c r="B10" s="167"/>
      <c r="C10" s="168"/>
      <c r="D10" s="169">
        <v>36285</v>
      </c>
      <c r="E10" s="170"/>
      <c r="F10" s="171">
        <v>38908</v>
      </c>
      <c r="G10" s="172"/>
      <c r="H10" s="173"/>
    </row>
    <row r="11" spans="1:8" x14ac:dyDescent="0.2">
      <c r="A11" s="154" t="s">
        <v>544</v>
      </c>
      <c r="B11" s="159"/>
      <c r="C11" s="160"/>
      <c r="D11" s="161">
        <v>75918</v>
      </c>
      <c r="E11" s="162"/>
      <c r="F11" s="163">
        <v>74581</v>
      </c>
      <c r="G11" s="164"/>
      <c r="H11" s="165"/>
    </row>
    <row r="12" spans="1:8" x14ac:dyDescent="0.2">
      <c r="A12" s="166"/>
      <c r="B12" s="167"/>
      <c r="C12" s="174"/>
      <c r="D12" s="169">
        <v>49378</v>
      </c>
      <c r="E12" s="170"/>
      <c r="F12" s="171">
        <v>41563</v>
      </c>
      <c r="G12" s="172"/>
      <c r="H12" s="173"/>
    </row>
    <row r="13" spans="1:8" x14ac:dyDescent="0.2">
      <c r="A13" s="154"/>
      <c r="B13" s="159"/>
      <c r="C13" s="175"/>
      <c r="D13" s="176">
        <v>69925</v>
      </c>
      <c r="E13" s="177"/>
      <c r="F13" s="178">
        <v>72084</v>
      </c>
      <c r="G13" s="179"/>
      <c r="H13" s="165"/>
    </row>
    <row r="14" spans="1:8" x14ac:dyDescent="0.2">
      <c r="A14" s="166"/>
      <c r="B14" s="167"/>
      <c r="C14" s="168"/>
      <c r="D14" s="169">
        <v>49122</v>
      </c>
      <c r="E14" s="170"/>
      <c r="F14" s="171">
        <v>37802</v>
      </c>
      <c r="G14" s="172"/>
      <c r="H14" s="173"/>
    </row>
    <row r="17" spans="1:11" x14ac:dyDescent="0.2">
      <c r="A17" s="150" t="s">
        <v>52</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53</v>
      </c>
      <c r="B19" s="180">
        <f>ROUND(VALUE(SUBSTITUTE(実質収支比率等に係る経年分析!F$48,"▲","-")),2)</f>
        <v>6.66</v>
      </c>
      <c r="C19" s="180">
        <f>ROUND(VALUE(SUBSTITUTE(実質収支比率等に係る経年分析!G$48,"▲","-")),2)</f>
        <v>5.52</v>
      </c>
      <c r="D19" s="180">
        <f>ROUND(VALUE(SUBSTITUTE(実質収支比率等に係る経年分析!H$48,"▲","-")),2)</f>
        <v>5.55</v>
      </c>
      <c r="E19" s="180">
        <f>ROUND(VALUE(SUBSTITUTE(実質収支比率等に係る経年分析!I$48,"▲","-")),2)</f>
        <v>6.58</v>
      </c>
      <c r="F19" s="180">
        <f>ROUND(VALUE(SUBSTITUTE(実質収支比率等に係る経年分析!J$48,"▲","-")),2)</f>
        <v>6.33</v>
      </c>
    </row>
    <row r="20" spans="1:11" x14ac:dyDescent="0.2">
      <c r="A20" s="180" t="s">
        <v>54</v>
      </c>
      <c r="B20" s="180">
        <f>ROUND(VALUE(SUBSTITUTE(実質収支比率等に係る経年分析!F$47,"▲","-")),2)</f>
        <v>21.23</v>
      </c>
      <c r="C20" s="180">
        <f>ROUND(VALUE(SUBSTITUTE(実質収支比率等に係る経年分析!G$47,"▲","-")),2)</f>
        <v>21.94</v>
      </c>
      <c r="D20" s="180">
        <f>ROUND(VALUE(SUBSTITUTE(実質収支比率等に係る経年分析!H$47,"▲","-")),2)</f>
        <v>22.01</v>
      </c>
      <c r="E20" s="180">
        <f>ROUND(VALUE(SUBSTITUTE(実質収支比率等に係る経年分析!I$47,"▲","-")),2)</f>
        <v>21.8</v>
      </c>
      <c r="F20" s="180">
        <f>ROUND(VALUE(SUBSTITUTE(実質収支比率等に係る経年分析!J$47,"▲","-")),2)</f>
        <v>22.12</v>
      </c>
    </row>
    <row r="21" spans="1:11" x14ac:dyDescent="0.2">
      <c r="A21" s="180" t="s">
        <v>55</v>
      </c>
      <c r="B21" s="180">
        <f>IF(ISNUMBER(VALUE(SUBSTITUTE(実質収支比率等に係る経年分析!F$49,"▲","-"))),ROUND(VALUE(SUBSTITUTE(実質収支比率等に係る経年分析!F$49,"▲","-")),2),NA())</f>
        <v>10.29</v>
      </c>
      <c r="C21" s="180">
        <f>IF(ISNUMBER(VALUE(SUBSTITUTE(実質収支比率等に係る経年分析!G$49,"▲","-"))),ROUND(VALUE(SUBSTITUTE(実質収支比率等に係る経年分析!G$49,"▲","-")),2),NA())</f>
        <v>2.23</v>
      </c>
      <c r="D21" s="180">
        <f>IF(ISNUMBER(VALUE(SUBSTITUTE(実質収支比率等に係る経年分析!H$49,"▲","-"))),ROUND(VALUE(SUBSTITUTE(実質収支比率等に係る経年分析!H$49,"▲","-")),2),NA())</f>
        <v>2.89</v>
      </c>
      <c r="E21" s="180">
        <f>IF(ISNUMBER(VALUE(SUBSTITUTE(実質収支比率等に係る経年分析!I$49,"▲","-"))),ROUND(VALUE(SUBSTITUTE(実質収支比率等に係る経年分析!I$49,"▲","-")),2),NA())</f>
        <v>3.94</v>
      </c>
      <c r="F21" s="180">
        <f>IF(ISNUMBER(VALUE(SUBSTITUTE(実質収支比率等に係る経年分析!J$49,"▲","-"))),ROUND(VALUE(SUBSTITUTE(実質収支比率等に係る経年分析!J$49,"▲","-")),2),NA())</f>
        <v>3.06</v>
      </c>
    </row>
    <row r="24" spans="1:11" x14ac:dyDescent="0.2">
      <c r="A24" s="150" t="s">
        <v>56</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57</v>
      </c>
      <c r="C26" s="181" t="s">
        <v>58</v>
      </c>
      <c r="D26" s="181" t="s">
        <v>57</v>
      </c>
      <c r="E26" s="181" t="s">
        <v>58</v>
      </c>
      <c r="F26" s="181" t="s">
        <v>57</v>
      </c>
      <c r="G26" s="181" t="s">
        <v>58</v>
      </c>
      <c r="H26" s="181" t="s">
        <v>57</v>
      </c>
      <c r="I26" s="181" t="s">
        <v>58</v>
      </c>
      <c r="J26" s="181" t="s">
        <v>57</v>
      </c>
      <c r="K26" s="181" t="s">
        <v>58</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3.65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3.82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7.79</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str">
        <f>IF(連結実質赤字比率に係る赤字・黒字の構成分析!C$40="",NA(),連結実質赤字比率に係る赤字・黒字の構成分析!C$40)</f>
        <v>駐車場事業特別会計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2">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7.0000000000000007E-2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0.04</v>
      </c>
    </row>
    <row r="32" spans="1:11" x14ac:dyDescent="0.2">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0.59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1.1000000000000001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0.88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7.0000000000000007E-2</v>
      </c>
    </row>
    <row r="33" spans="1:16" x14ac:dyDescent="0.2">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0.74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1.34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1.91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0.12</v>
      </c>
    </row>
    <row r="34" spans="1:16" x14ac:dyDescent="0.2">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0.57999999999999996</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6.65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5.55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5.54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6.57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6.33</v>
      </c>
    </row>
    <row r="36" spans="1:16" x14ac:dyDescent="0.2">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16.39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17.11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17.239999999999998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17.600000000000001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16.25</v>
      </c>
    </row>
    <row r="39" spans="1:16" x14ac:dyDescent="0.2">
      <c r="A39" s="150" t="s">
        <v>59</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2">
      <c r="A42" s="182" t="s">
        <v>62</v>
      </c>
      <c r="B42" s="182"/>
      <c r="C42" s="182"/>
      <c r="D42" s="182">
        <f>'実質公債費比率（分子）の構造'!K$52</f>
        <v>2678</v>
      </c>
      <c r="E42" s="182"/>
      <c r="F42" s="182"/>
      <c r="G42" s="182">
        <f>'実質公債費比率（分子）の構造'!L$52</f>
        <v>2632</v>
      </c>
      <c r="H42" s="182"/>
      <c r="I42" s="182"/>
      <c r="J42" s="182">
        <f>'実質公債費比率（分子）の構造'!M$52</f>
        <v>2605</v>
      </c>
      <c r="K42" s="182"/>
      <c r="L42" s="182"/>
      <c r="M42" s="182">
        <f>'実質公債費比率（分子）の構造'!N$52</f>
        <v>2717</v>
      </c>
      <c r="N42" s="182"/>
      <c r="O42" s="182"/>
      <c r="P42" s="182">
        <f>'実質公債費比率（分子）の構造'!O$52</f>
        <v>2751</v>
      </c>
    </row>
    <row r="43" spans="1:16" x14ac:dyDescent="0.2">
      <c r="A43" s="182" t="s">
        <v>63</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2">
      <c r="A44" s="182" t="s">
        <v>64</v>
      </c>
      <c r="B44" s="182">
        <f>'実質公債費比率（分子）の構造'!K$50</f>
        <v>18</v>
      </c>
      <c r="C44" s="182"/>
      <c r="D44" s="182"/>
      <c r="E44" s="182">
        <f>'実質公債費比率（分子）の構造'!L$50</f>
        <v>9</v>
      </c>
      <c r="F44" s="182"/>
      <c r="G44" s="182"/>
      <c r="H44" s="182">
        <f>'実質公債費比率（分子）の構造'!M$50</f>
        <v>6</v>
      </c>
      <c r="I44" s="182"/>
      <c r="J44" s="182"/>
      <c r="K44" s="182">
        <f>'実質公債費比率（分子）の構造'!N$50</f>
        <v>6</v>
      </c>
      <c r="L44" s="182"/>
      <c r="M44" s="182"/>
      <c r="N44" s="182">
        <f>'実質公債費比率（分子）の構造'!O$50</f>
        <v>6</v>
      </c>
      <c r="O44" s="182"/>
      <c r="P44" s="182"/>
    </row>
    <row r="45" spans="1:16" x14ac:dyDescent="0.2">
      <c r="A45" s="182" t="s">
        <v>65</v>
      </c>
      <c r="B45" s="182">
        <f>'実質公債費比率（分子）の構造'!K$49</f>
        <v>29</v>
      </c>
      <c r="C45" s="182"/>
      <c r="D45" s="182"/>
      <c r="E45" s="182">
        <f>'実質公債費比率（分子）の構造'!L$49</f>
        <v>31</v>
      </c>
      <c r="F45" s="182"/>
      <c r="G45" s="182"/>
      <c r="H45" s="182">
        <f>'実質公債費比率（分子）の構造'!M$49</f>
        <v>25</v>
      </c>
      <c r="I45" s="182"/>
      <c r="J45" s="182"/>
      <c r="K45" s="182">
        <f>'実質公債費比率（分子）の構造'!N$49</f>
        <v>24</v>
      </c>
      <c r="L45" s="182"/>
      <c r="M45" s="182"/>
      <c r="N45" s="182">
        <f>'実質公債費比率（分子）の構造'!O$49</f>
        <v>22</v>
      </c>
      <c r="O45" s="182"/>
      <c r="P45" s="182"/>
    </row>
    <row r="46" spans="1:16" x14ac:dyDescent="0.2">
      <c r="A46" s="182" t="s">
        <v>66</v>
      </c>
      <c r="B46" s="182">
        <f>'実質公債費比率（分子）の構造'!K$48</f>
        <v>1278</v>
      </c>
      <c r="C46" s="182"/>
      <c r="D46" s="182"/>
      <c r="E46" s="182">
        <f>'実質公債費比率（分子）の構造'!L$48</f>
        <v>1417</v>
      </c>
      <c r="F46" s="182"/>
      <c r="G46" s="182"/>
      <c r="H46" s="182">
        <f>'実質公債費比率（分子）の構造'!M$48</f>
        <v>1807</v>
      </c>
      <c r="I46" s="182"/>
      <c r="J46" s="182"/>
      <c r="K46" s="182">
        <f>'実質公債費比率（分子）の構造'!N$48</f>
        <v>1262</v>
      </c>
      <c r="L46" s="182"/>
      <c r="M46" s="182"/>
      <c r="N46" s="182">
        <f>'実質公債費比率（分子）の構造'!O$48</f>
        <v>1256</v>
      </c>
      <c r="O46" s="182"/>
      <c r="P46" s="182"/>
    </row>
    <row r="47" spans="1:16" x14ac:dyDescent="0.2">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1532</v>
      </c>
      <c r="C49" s="182"/>
      <c r="D49" s="182"/>
      <c r="E49" s="182">
        <f>'実質公債費比率（分子）の構造'!L$45</f>
        <v>1622</v>
      </c>
      <c r="F49" s="182"/>
      <c r="G49" s="182"/>
      <c r="H49" s="182">
        <f>'実質公債費比率（分子）の構造'!M$45</f>
        <v>1678</v>
      </c>
      <c r="I49" s="182"/>
      <c r="J49" s="182"/>
      <c r="K49" s="182">
        <f>'実質公債費比率（分子）の構造'!N$45</f>
        <v>1905</v>
      </c>
      <c r="L49" s="182"/>
      <c r="M49" s="182"/>
      <c r="N49" s="182">
        <f>'実質公債費比率（分子）の構造'!O$45</f>
        <v>1956</v>
      </c>
      <c r="O49" s="182"/>
      <c r="P49" s="182"/>
    </row>
    <row r="50" spans="1:16" x14ac:dyDescent="0.2">
      <c r="A50" s="182" t="s">
        <v>70</v>
      </c>
      <c r="B50" s="182" t="e">
        <f>NA()</f>
        <v>#N/A</v>
      </c>
      <c r="C50" s="182">
        <f>IF(ISNUMBER('実質公債費比率（分子）の構造'!K$53),'実質公債費比率（分子）の構造'!K$53,NA())</f>
        <v>179</v>
      </c>
      <c r="D50" s="182" t="e">
        <f>NA()</f>
        <v>#N/A</v>
      </c>
      <c r="E50" s="182" t="e">
        <f>NA()</f>
        <v>#N/A</v>
      </c>
      <c r="F50" s="182">
        <f>IF(ISNUMBER('実質公債費比率（分子）の構造'!L$53),'実質公債費比率（分子）の構造'!L$53,NA())</f>
        <v>447</v>
      </c>
      <c r="G50" s="182" t="e">
        <f>NA()</f>
        <v>#N/A</v>
      </c>
      <c r="H50" s="182" t="e">
        <f>NA()</f>
        <v>#N/A</v>
      </c>
      <c r="I50" s="182">
        <f>IF(ISNUMBER('実質公債費比率（分子）の構造'!M$53),'実質公債費比率（分子）の構造'!M$53,NA())</f>
        <v>911</v>
      </c>
      <c r="J50" s="182" t="e">
        <f>NA()</f>
        <v>#N/A</v>
      </c>
      <c r="K50" s="182" t="e">
        <f>NA()</f>
        <v>#N/A</v>
      </c>
      <c r="L50" s="182">
        <f>IF(ISNUMBER('実質公債費比率（分子）の構造'!N$53),'実質公債費比率（分子）の構造'!N$53,NA())</f>
        <v>480</v>
      </c>
      <c r="M50" s="182" t="e">
        <f>NA()</f>
        <v>#N/A</v>
      </c>
      <c r="N50" s="182" t="e">
        <f>NA()</f>
        <v>#N/A</v>
      </c>
      <c r="O50" s="182">
        <f>IF(ISNUMBER('実質公債費比率（分子）の構造'!O$53),'実質公債費比率（分子）の構造'!O$53,NA())</f>
        <v>489</v>
      </c>
      <c r="P50" s="182" t="e">
        <f>NA()</f>
        <v>#N/A</v>
      </c>
    </row>
    <row r="53" spans="1:16" x14ac:dyDescent="0.2">
      <c r="A53" s="150" t="s">
        <v>71</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42</v>
      </c>
      <c r="B56" s="181"/>
      <c r="C56" s="181"/>
      <c r="D56" s="181">
        <f>'将来負担比率（分子）の構造'!I$52</f>
        <v>33154</v>
      </c>
      <c r="E56" s="181"/>
      <c r="F56" s="181"/>
      <c r="G56" s="181">
        <f>'将来負担比率（分子）の構造'!J$52</f>
        <v>32513</v>
      </c>
      <c r="H56" s="181"/>
      <c r="I56" s="181"/>
      <c r="J56" s="181">
        <f>'将来負担比率（分子）の構造'!K$52</f>
        <v>32706</v>
      </c>
      <c r="K56" s="181"/>
      <c r="L56" s="181"/>
      <c r="M56" s="181">
        <f>'将来負担比率（分子）の構造'!L$52</f>
        <v>32219</v>
      </c>
      <c r="N56" s="181"/>
      <c r="O56" s="181"/>
      <c r="P56" s="181">
        <f>'将来負担比率（分子）の構造'!M$52</f>
        <v>31749</v>
      </c>
    </row>
    <row r="57" spans="1:16" x14ac:dyDescent="0.2">
      <c r="A57" s="181" t="s">
        <v>41</v>
      </c>
      <c r="B57" s="181"/>
      <c r="C57" s="181"/>
      <c r="D57" s="181">
        <f>'将来負担比率（分子）の構造'!I$51</f>
        <v>1440</v>
      </c>
      <c r="E57" s="181"/>
      <c r="F57" s="181"/>
      <c r="G57" s="181">
        <f>'将来負担比率（分子）の構造'!J$51</f>
        <v>1489</v>
      </c>
      <c r="H57" s="181"/>
      <c r="I57" s="181"/>
      <c r="J57" s="181">
        <f>'将来負担比率（分子）の構造'!K$51</f>
        <v>1262</v>
      </c>
      <c r="K57" s="181"/>
      <c r="L57" s="181"/>
      <c r="M57" s="181">
        <f>'将来負担比率（分子）の構造'!L$51</f>
        <v>1055</v>
      </c>
      <c r="N57" s="181"/>
      <c r="O57" s="181"/>
      <c r="P57" s="181">
        <f>'将来負担比率（分子）の構造'!M$51</f>
        <v>935</v>
      </c>
    </row>
    <row r="58" spans="1:16" x14ac:dyDescent="0.2">
      <c r="A58" s="181" t="s">
        <v>40</v>
      </c>
      <c r="B58" s="181"/>
      <c r="C58" s="181"/>
      <c r="D58" s="181">
        <f>'将来負担比率（分子）の構造'!I$50</f>
        <v>12249</v>
      </c>
      <c r="E58" s="181"/>
      <c r="F58" s="181"/>
      <c r="G58" s="181">
        <f>'将来負担比率（分子）の構造'!J$50</f>
        <v>12493</v>
      </c>
      <c r="H58" s="181"/>
      <c r="I58" s="181"/>
      <c r="J58" s="181">
        <f>'将来負担比率（分子）の構造'!K$50</f>
        <v>12350</v>
      </c>
      <c r="K58" s="181"/>
      <c r="L58" s="181"/>
      <c r="M58" s="181">
        <f>'将来負担比率（分子）の構造'!L$50</f>
        <v>12910</v>
      </c>
      <c r="N58" s="181"/>
      <c r="O58" s="181"/>
      <c r="P58" s="181">
        <f>'将来負担比率（分子）の構造'!M$50</f>
        <v>13303</v>
      </c>
    </row>
    <row r="59" spans="1:16" x14ac:dyDescent="0.2">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35</v>
      </c>
      <c r="B61" s="181">
        <f>'将来負担比率（分子）の構造'!I$46</f>
        <v>38</v>
      </c>
      <c r="C61" s="181"/>
      <c r="D61" s="181"/>
      <c r="E61" s="181">
        <f>'将来負担比率（分子）の構造'!J$46</f>
        <v>28</v>
      </c>
      <c r="F61" s="181"/>
      <c r="G61" s="181"/>
      <c r="H61" s="181">
        <f>'将来負担比率（分子）の構造'!K$46</f>
        <v>18</v>
      </c>
      <c r="I61" s="181"/>
      <c r="J61" s="181"/>
      <c r="K61" s="181">
        <f>'将来負担比率（分子）の構造'!L$46</f>
        <v>19</v>
      </c>
      <c r="L61" s="181"/>
      <c r="M61" s="181"/>
      <c r="N61" s="181" t="str">
        <f>'将来負担比率（分子）の構造'!M$46</f>
        <v>-</v>
      </c>
      <c r="O61" s="181"/>
      <c r="P61" s="181"/>
    </row>
    <row r="62" spans="1:16" x14ac:dyDescent="0.2">
      <c r="A62" s="181" t="s">
        <v>34</v>
      </c>
      <c r="B62" s="181">
        <f>'将来負担比率（分子）の構造'!I$45</f>
        <v>3180</v>
      </c>
      <c r="C62" s="181"/>
      <c r="D62" s="181"/>
      <c r="E62" s="181">
        <f>'将来負担比率（分子）の構造'!J$45</f>
        <v>3284</v>
      </c>
      <c r="F62" s="181"/>
      <c r="G62" s="181"/>
      <c r="H62" s="181">
        <f>'将来負担比率（分子）の構造'!K$45</f>
        <v>3483</v>
      </c>
      <c r="I62" s="181"/>
      <c r="J62" s="181"/>
      <c r="K62" s="181">
        <f>'将来負担比率（分子）の構造'!L$45</f>
        <v>3241</v>
      </c>
      <c r="L62" s="181"/>
      <c r="M62" s="181"/>
      <c r="N62" s="181">
        <f>'将来負担比率（分子）の構造'!M$45</f>
        <v>3295</v>
      </c>
      <c r="O62" s="181"/>
      <c r="P62" s="181"/>
    </row>
    <row r="63" spans="1:16" x14ac:dyDescent="0.2">
      <c r="A63" s="181" t="s">
        <v>33</v>
      </c>
      <c r="B63" s="181">
        <f>'将来負担比率（分子）の構造'!I$44</f>
        <v>220</v>
      </c>
      <c r="C63" s="181"/>
      <c r="D63" s="181"/>
      <c r="E63" s="181">
        <f>'将来負担比率（分子）の構造'!J$44</f>
        <v>201</v>
      </c>
      <c r="F63" s="181"/>
      <c r="G63" s="181"/>
      <c r="H63" s="181">
        <f>'将来負担比率（分子）の構造'!K$44</f>
        <v>202</v>
      </c>
      <c r="I63" s="181"/>
      <c r="J63" s="181"/>
      <c r="K63" s="181">
        <f>'将来負担比率（分子）の構造'!L$44</f>
        <v>198</v>
      </c>
      <c r="L63" s="181"/>
      <c r="M63" s="181"/>
      <c r="N63" s="181">
        <f>'将来負担比率（分子）の構造'!M$44</f>
        <v>240</v>
      </c>
      <c r="O63" s="181"/>
      <c r="P63" s="181"/>
    </row>
    <row r="64" spans="1:16" x14ac:dyDescent="0.2">
      <c r="A64" s="181" t="s">
        <v>32</v>
      </c>
      <c r="B64" s="181">
        <f>'将来負担比率（分子）の構造'!I$43</f>
        <v>19295</v>
      </c>
      <c r="C64" s="181"/>
      <c r="D64" s="181"/>
      <c r="E64" s="181">
        <f>'将来負担比率（分子）の構造'!J$43</f>
        <v>18899</v>
      </c>
      <c r="F64" s="181"/>
      <c r="G64" s="181"/>
      <c r="H64" s="181">
        <f>'将来負担比率（分子）の構造'!K$43</f>
        <v>18067</v>
      </c>
      <c r="I64" s="181"/>
      <c r="J64" s="181"/>
      <c r="K64" s="181">
        <f>'将来負担比率（分子）の構造'!L$43</f>
        <v>16187</v>
      </c>
      <c r="L64" s="181"/>
      <c r="M64" s="181"/>
      <c r="N64" s="181">
        <f>'将来負担比率（分子）の構造'!M$43</f>
        <v>14566</v>
      </c>
      <c r="O64" s="181"/>
      <c r="P64" s="181"/>
    </row>
    <row r="65" spans="1:16" x14ac:dyDescent="0.2">
      <c r="A65" s="181" t="s">
        <v>31</v>
      </c>
      <c r="B65" s="181">
        <f>'将来負担比率（分子）の構造'!I$42</f>
        <v>60</v>
      </c>
      <c r="C65" s="181"/>
      <c r="D65" s="181"/>
      <c r="E65" s="181">
        <f>'将来負担比率（分子）の構造'!J$42</f>
        <v>51</v>
      </c>
      <c r="F65" s="181"/>
      <c r="G65" s="181"/>
      <c r="H65" s="181">
        <f>'将来負担比率（分子）の構造'!K$42</f>
        <v>46</v>
      </c>
      <c r="I65" s="181"/>
      <c r="J65" s="181"/>
      <c r="K65" s="181">
        <f>'将来負担比率（分子）の構造'!L$42</f>
        <v>40</v>
      </c>
      <c r="L65" s="181"/>
      <c r="M65" s="181"/>
      <c r="N65" s="181">
        <f>'将来負担比率（分子）の構造'!M$42</f>
        <v>34</v>
      </c>
      <c r="O65" s="181"/>
      <c r="P65" s="181"/>
    </row>
    <row r="66" spans="1:16" x14ac:dyDescent="0.2">
      <c r="A66" s="181" t="s">
        <v>30</v>
      </c>
      <c r="B66" s="181">
        <f>'将来負担比率（分子）の構造'!I$41</f>
        <v>21755</v>
      </c>
      <c r="C66" s="181"/>
      <c r="D66" s="181"/>
      <c r="E66" s="181">
        <f>'将来負担比率（分子）の構造'!J$41</f>
        <v>21470</v>
      </c>
      <c r="F66" s="181"/>
      <c r="G66" s="181"/>
      <c r="H66" s="181">
        <f>'将来負担比率（分子）の構造'!K$41</f>
        <v>22576</v>
      </c>
      <c r="I66" s="181"/>
      <c r="J66" s="181"/>
      <c r="K66" s="181">
        <f>'将来負担比率（分子）の構造'!L$41</f>
        <v>23759</v>
      </c>
      <c r="L66" s="181"/>
      <c r="M66" s="181"/>
      <c r="N66" s="181">
        <f>'将来負担比率（分子）の構造'!M$41</f>
        <v>24038</v>
      </c>
      <c r="O66" s="181"/>
      <c r="P66" s="181"/>
    </row>
    <row r="67" spans="1:16" x14ac:dyDescent="0.2">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75</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76</v>
      </c>
      <c r="B72" s="185">
        <f>基金残高に係る経年分析!F55</f>
        <v>2756</v>
      </c>
      <c r="C72" s="185">
        <f>基金残高に係る経年分析!G55</f>
        <v>2767</v>
      </c>
      <c r="D72" s="185">
        <f>基金残高に係る経年分析!H55</f>
        <v>2774</v>
      </c>
    </row>
    <row r="73" spans="1:16" x14ac:dyDescent="0.2">
      <c r="A73" s="184" t="s">
        <v>77</v>
      </c>
      <c r="B73" s="185">
        <f>基金残高に係る経年分析!F56</f>
        <v>3634</v>
      </c>
      <c r="C73" s="185">
        <f>基金残高に係る経年分析!G56</f>
        <v>3897</v>
      </c>
      <c r="D73" s="185">
        <f>基金残高に係る経年分析!H56</f>
        <v>3963</v>
      </c>
    </row>
    <row r="74" spans="1:16" x14ac:dyDescent="0.2">
      <c r="A74" s="184" t="s">
        <v>78</v>
      </c>
      <c r="B74" s="185">
        <f>基金残高に係る経年分析!F57</f>
        <v>7750</v>
      </c>
      <c r="C74" s="185">
        <f>基金残高に係る経年分析!G57</f>
        <v>7811</v>
      </c>
      <c r="D74" s="185">
        <f>基金残高に係る経年分析!H57</f>
        <v>8026</v>
      </c>
    </row>
  </sheetData>
  <sheetProtection algorithmName="SHA-512" hashValue="ovwauM3n76hMBvJqlBm7td/9Ef6zzQlJNvZErh6tWYC1o10bIIqQbdknwVmeJUm+kq96cbDJBzEv5cbX2sIKgw==" saltValue="wrYQNFT/xIv8RysB/5pHp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28" workbookViewId="0">
      <selection activeCell="AD40" sqref="AD40:AO40"/>
    </sheetView>
  </sheetViews>
  <sheetFormatPr defaultColWidth="0" defaultRowHeight="11.25" customHeight="1" zeroHeight="1" x14ac:dyDescent="0.2"/>
  <cols>
    <col min="1" max="95" width="1.6640625" style="226" customWidth="1"/>
    <col min="96" max="133" width="1.6640625" style="242"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212</v>
      </c>
      <c r="DI1" s="660"/>
      <c r="DJ1" s="660"/>
      <c r="DK1" s="660"/>
      <c r="DL1" s="660"/>
      <c r="DM1" s="660"/>
      <c r="DN1" s="661"/>
      <c r="DO1" s="226"/>
      <c r="DP1" s="659" t="s">
        <v>213</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2">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2" t="s">
        <v>215</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216</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217</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2">
      <c r="B4" s="662" t="s">
        <v>1</v>
      </c>
      <c r="C4" s="663"/>
      <c r="D4" s="663"/>
      <c r="E4" s="663"/>
      <c r="F4" s="663"/>
      <c r="G4" s="663"/>
      <c r="H4" s="663"/>
      <c r="I4" s="663"/>
      <c r="J4" s="663"/>
      <c r="K4" s="663"/>
      <c r="L4" s="663"/>
      <c r="M4" s="663"/>
      <c r="N4" s="663"/>
      <c r="O4" s="663"/>
      <c r="P4" s="663"/>
      <c r="Q4" s="664"/>
      <c r="R4" s="662" t="s">
        <v>218</v>
      </c>
      <c r="S4" s="663"/>
      <c r="T4" s="663"/>
      <c r="U4" s="663"/>
      <c r="V4" s="663"/>
      <c r="W4" s="663"/>
      <c r="X4" s="663"/>
      <c r="Y4" s="664"/>
      <c r="Z4" s="662" t="s">
        <v>219</v>
      </c>
      <c r="AA4" s="663"/>
      <c r="AB4" s="663"/>
      <c r="AC4" s="664"/>
      <c r="AD4" s="662" t="s">
        <v>220</v>
      </c>
      <c r="AE4" s="663"/>
      <c r="AF4" s="663"/>
      <c r="AG4" s="663"/>
      <c r="AH4" s="663"/>
      <c r="AI4" s="663"/>
      <c r="AJ4" s="663"/>
      <c r="AK4" s="664"/>
      <c r="AL4" s="662" t="s">
        <v>219</v>
      </c>
      <c r="AM4" s="663"/>
      <c r="AN4" s="663"/>
      <c r="AO4" s="664"/>
      <c r="AP4" s="668" t="s">
        <v>221</v>
      </c>
      <c r="AQ4" s="668"/>
      <c r="AR4" s="668"/>
      <c r="AS4" s="668"/>
      <c r="AT4" s="668"/>
      <c r="AU4" s="668"/>
      <c r="AV4" s="668"/>
      <c r="AW4" s="668"/>
      <c r="AX4" s="668"/>
      <c r="AY4" s="668"/>
      <c r="AZ4" s="668"/>
      <c r="BA4" s="668"/>
      <c r="BB4" s="668"/>
      <c r="BC4" s="668"/>
      <c r="BD4" s="668"/>
      <c r="BE4" s="668"/>
      <c r="BF4" s="668"/>
      <c r="BG4" s="668" t="s">
        <v>222</v>
      </c>
      <c r="BH4" s="668"/>
      <c r="BI4" s="668"/>
      <c r="BJ4" s="668"/>
      <c r="BK4" s="668"/>
      <c r="BL4" s="668"/>
      <c r="BM4" s="668"/>
      <c r="BN4" s="668"/>
      <c r="BO4" s="668" t="s">
        <v>219</v>
      </c>
      <c r="BP4" s="668"/>
      <c r="BQ4" s="668"/>
      <c r="BR4" s="668"/>
      <c r="BS4" s="668" t="s">
        <v>223</v>
      </c>
      <c r="BT4" s="668"/>
      <c r="BU4" s="668"/>
      <c r="BV4" s="668"/>
      <c r="BW4" s="668"/>
      <c r="BX4" s="668"/>
      <c r="BY4" s="668"/>
      <c r="BZ4" s="668"/>
      <c r="CA4" s="668"/>
      <c r="CB4" s="668"/>
      <c r="CD4" s="665" t="s">
        <v>224</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2">
      <c r="B5" s="669" t="s">
        <v>225</v>
      </c>
      <c r="C5" s="670"/>
      <c r="D5" s="670"/>
      <c r="E5" s="670"/>
      <c r="F5" s="670"/>
      <c r="G5" s="670"/>
      <c r="H5" s="670"/>
      <c r="I5" s="670"/>
      <c r="J5" s="670"/>
      <c r="K5" s="670"/>
      <c r="L5" s="670"/>
      <c r="M5" s="670"/>
      <c r="N5" s="670"/>
      <c r="O5" s="670"/>
      <c r="P5" s="670"/>
      <c r="Q5" s="671"/>
      <c r="R5" s="672">
        <v>6527893</v>
      </c>
      <c r="S5" s="673"/>
      <c r="T5" s="673"/>
      <c r="U5" s="673"/>
      <c r="V5" s="673"/>
      <c r="W5" s="673"/>
      <c r="X5" s="673"/>
      <c r="Y5" s="674"/>
      <c r="Z5" s="675">
        <v>30.4</v>
      </c>
      <c r="AA5" s="675"/>
      <c r="AB5" s="675"/>
      <c r="AC5" s="675"/>
      <c r="AD5" s="676">
        <v>6430957</v>
      </c>
      <c r="AE5" s="676"/>
      <c r="AF5" s="676"/>
      <c r="AG5" s="676"/>
      <c r="AH5" s="676"/>
      <c r="AI5" s="676"/>
      <c r="AJ5" s="676"/>
      <c r="AK5" s="676"/>
      <c r="AL5" s="677">
        <v>51.9</v>
      </c>
      <c r="AM5" s="678"/>
      <c r="AN5" s="678"/>
      <c r="AO5" s="679"/>
      <c r="AP5" s="669" t="s">
        <v>226</v>
      </c>
      <c r="AQ5" s="670"/>
      <c r="AR5" s="670"/>
      <c r="AS5" s="670"/>
      <c r="AT5" s="670"/>
      <c r="AU5" s="670"/>
      <c r="AV5" s="670"/>
      <c r="AW5" s="670"/>
      <c r="AX5" s="670"/>
      <c r="AY5" s="670"/>
      <c r="AZ5" s="670"/>
      <c r="BA5" s="670"/>
      <c r="BB5" s="670"/>
      <c r="BC5" s="670"/>
      <c r="BD5" s="670"/>
      <c r="BE5" s="670"/>
      <c r="BF5" s="671"/>
      <c r="BG5" s="683">
        <v>6413774</v>
      </c>
      <c r="BH5" s="684"/>
      <c r="BI5" s="684"/>
      <c r="BJ5" s="684"/>
      <c r="BK5" s="684"/>
      <c r="BL5" s="684"/>
      <c r="BM5" s="684"/>
      <c r="BN5" s="685"/>
      <c r="BO5" s="686">
        <v>98.3</v>
      </c>
      <c r="BP5" s="686"/>
      <c r="BQ5" s="686"/>
      <c r="BR5" s="686"/>
      <c r="BS5" s="687">
        <v>63240</v>
      </c>
      <c r="BT5" s="687"/>
      <c r="BU5" s="687"/>
      <c r="BV5" s="687"/>
      <c r="BW5" s="687"/>
      <c r="BX5" s="687"/>
      <c r="BY5" s="687"/>
      <c r="BZ5" s="687"/>
      <c r="CA5" s="687"/>
      <c r="CB5" s="691"/>
      <c r="CD5" s="665" t="s">
        <v>221</v>
      </c>
      <c r="CE5" s="666"/>
      <c r="CF5" s="666"/>
      <c r="CG5" s="666"/>
      <c r="CH5" s="666"/>
      <c r="CI5" s="666"/>
      <c r="CJ5" s="666"/>
      <c r="CK5" s="666"/>
      <c r="CL5" s="666"/>
      <c r="CM5" s="666"/>
      <c r="CN5" s="666"/>
      <c r="CO5" s="666"/>
      <c r="CP5" s="666"/>
      <c r="CQ5" s="667"/>
      <c r="CR5" s="665" t="s">
        <v>227</v>
      </c>
      <c r="CS5" s="666"/>
      <c r="CT5" s="666"/>
      <c r="CU5" s="666"/>
      <c r="CV5" s="666"/>
      <c r="CW5" s="666"/>
      <c r="CX5" s="666"/>
      <c r="CY5" s="667"/>
      <c r="CZ5" s="665" t="s">
        <v>219</v>
      </c>
      <c r="DA5" s="666"/>
      <c r="DB5" s="666"/>
      <c r="DC5" s="667"/>
      <c r="DD5" s="665" t="s">
        <v>228</v>
      </c>
      <c r="DE5" s="666"/>
      <c r="DF5" s="666"/>
      <c r="DG5" s="666"/>
      <c r="DH5" s="666"/>
      <c r="DI5" s="666"/>
      <c r="DJ5" s="666"/>
      <c r="DK5" s="666"/>
      <c r="DL5" s="666"/>
      <c r="DM5" s="666"/>
      <c r="DN5" s="666"/>
      <c r="DO5" s="666"/>
      <c r="DP5" s="667"/>
      <c r="DQ5" s="665" t="s">
        <v>229</v>
      </c>
      <c r="DR5" s="666"/>
      <c r="DS5" s="666"/>
      <c r="DT5" s="666"/>
      <c r="DU5" s="666"/>
      <c r="DV5" s="666"/>
      <c r="DW5" s="666"/>
      <c r="DX5" s="666"/>
      <c r="DY5" s="666"/>
      <c r="DZ5" s="666"/>
      <c r="EA5" s="666"/>
      <c r="EB5" s="666"/>
      <c r="EC5" s="667"/>
    </row>
    <row r="6" spans="2:143" ht="11.25" customHeight="1" x14ac:dyDescent="0.2">
      <c r="B6" s="680" t="s">
        <v>230</v>
      </c>
      <c r="C6" s="681"/>
      <c r="D6" s="681"/>
      <c r="E6" s="681"/>
      <c r="F6" s="681"/>
      <c r="G6" s="681"/>
      <c r="H6" s="681"/>
      <c r="I6" s="681"/>
      <c r="J6" s="681"/>
      <c r="K6" s="681"/>
      <c r="L6" s="681"/>
      <c r="M6" s="681"/>
      <c r="N6" s="681"/>
      <c r="O6" s="681"/>
      <c r="P6" s="681"/>
      <c r="Q6" s="682"/>
      <c r="R6" s="683">
        <v>145392</v>
      </c>
      <c r="S6" s="684"/>
      <c r="T6" s="684"/>
      <c r="U6" s="684"/>
      <c r="V6" s="684"/>
      <c r="W6" s="684"/>
      <c r="X6" s="684"/>
      <c r="Y6" s="685"/>
      <c r="Z6" s="686">
        <v>0.7</v>
      </c>
      <c r="AA6" s="686"/>
      <c r="AB6" s="686"/>
      <c r="AC6" s="686"/>
      <c r="AD6" s="687">
        <v>145392</v>
      </c>
      <c r="AE6" s="687"/>
      <c r="AF6" s="687"/>
      <c r="AG6" s="687"/>
      <c r="AH6" s="687"/>
      <c r="AI6" s="687"/>
      <c r="AJ6" s="687"/>
      <c r="AK6" s="687"/>
      <c r="AL6" s="688">
        <v>1.2</v>
      </c>
      <c r="AM6" s="689"/>
      <c r="AN6" s="689"/>
      <c r="AO6" s="690"/>
      <c r="AP6" s="680" t="s">
        <v>231</v>
      </c>
      <c r="AQ6" s="681"/>
      <c r="AR6" s="681"/>
      <c r="AS6" s="681"/>
      <c r="AT6" s="681"/>
      <c r="AU6" s="681"/>
      <c r="AV6" s="681"/>
      <c r="AW6" s="681"/>
      <c r="AX6" s="681"/>
      <c r="AY6" s="681"/>
      <c r="AZ6" s="681"/>
      <c r="BA6" s="681"/>
      <c r="BB6" s="681"/>
      <c r="BC6" s="681"/>
      <c r="BD6" s="681"/>
      <c r="BE6" s="681"/>
      <c r="BF6" s="682"/>
      <c r="BG6" s="683">
        <v>6413774</v>
      </c>
      <c r="BH6" s="684"/>
      <c r="BI6" s="684"/>
      <c r="BJ6" s="684"/>
      <c r="BK6" s="684"/>
      <c r="BL6" s="684"/>
      <c r="BM6" s="684"/>
      <c r="BN6" s="685"/>
      <c r="BO6" s="686">
        <v>98.3</v>
      </c>
      <c r="BP6" s="686"/>
      <c r="BQ6" s="686"/>
      <c r="BR6" s="686"/>
      <c r="BS6" s="687">
        <v>63240</v>
      </c>
      <c r="BT6" s="687"/>
      <c r="BU6" s="687"/>
      <c r="BV6" s="687"/>
      <c r="BW6" s="687"/>
      <c r="BX6" s="687"/>
      <c r="BY6" s="687"/>
      <c r="BZ6" s="687"/>
      <c r="CA6" s="687"/>
      <c r="CB6" s="691"/>
      <c r="CD6" s="694" t="s">
        <v>232</v>
      </c>
      <c r="CE6" s="695"/>
      <c r="CF6" s="695"/>
      <c r="CG6" s="695"/>
      <c r="CH6" s="695"/>
      <c r="CI6" s="695"/>
      <c r="CJ6" s="695"/>
      <c r="CK6" s="695"/>
      <c r="CL6" s="695"/>
      <c r="CM6" s="695"/>
      <c r="CN6" s="695"/>
      <c r="CO6" s="695"/>
      <c r="CP6" s="695"/>
      <c r="CQ6" s="696"/>
      <c r="CR6" s="683">
        <v>172615</v>
      </c>
      <c r="CS6" s="684"/>
      <c r="CT6" s="684"/>
      <c r="CU6" s="684"/>
      <c r="CV6" s="684"/>
      <c r="CW6" s="684"/>
      <c r="CX6" s="684"/>
      <c r="CY6" s="685"/>
      <c r="CZ6" s="677">
        <v>0.8</v>
      </c>
      <c r="DA6" s="678"/>
      <c r="DB6" s="678"/>
      <c r="DC6" s="697"/>
      <c r="DD6" s="692" t="s">
        <v>127</v>
      </c>
      <c r="DE6" s="684"/>
      <c r="DF6" s="684"/>
      <c r="DG6" s="684"/>
      <c r="DH6" s="684"/>
      <c r="DI6" s="684"/>
      <c r="DJ6" s="684"/>
      <c r="DK6" s="684"/>
      <c r="DL6" s="684"/>
      <c r="DM6" s="684"/>
      <c r="DN6" s="684"/>
      <c r="DO6" s="684"/>
      <c r="DP6" s="685"/>
      <c r="DQ6" s="692">
        <v>172521</v>
      </c>
      <c r="DR6" s="684"/>
      <c r="DS6" s="684"/>
      <c r="DT6" s="684"/>
      <c r="DU6" s="684"/>
      <c r="DV6" s="684"/>
      <c r="DW6" s="684"/>
      <c r="DX6" s="684"/>
      <c r="DY6" s="684"/>
      <c r="DZ6" s="684"/>
      <c r="EA6" s="684"/>
      <c r="EB6" s="684"/>
      <c r="EC6" s="693"/>
    </row>
    <row r="7" spans="2:143" ht="11.25" customHeight="1" x14ac:dyDescent="0.2">
      <c r="B7" s="680" t="s">
        <v>233</v>
      </c>
      <c r="C7" s="681"/>
      <c r="D7" s="681"/>
      <c r="E7" s="681"/>
      <c r="F7" s="681"/>
      <c r="G7" s="681"/>
      <c r="H7" s="681"/>
      <c r="I7" s="681"/>
      <c r="J7" s="681"/>
      <c r="K7" s="681"/>
      <c r="L7" s="681"/>
      <c r="M7" s="681"/>
      <c r="N7" s="681"/>
      <c r="O7" s="681"/>
      <c r="P7" s="681"/>
      <c r="Q7" s="682"/>
      <c r="R7" s="683">
        <v>5265</v>
      </c>
      <c r="S7" s="684"/>
      <c r="T7" s="684"/>
      <c r="U7" s="684"/>
      <c r="V7" s="684"/>
      <c r="W7" s="684"/>
      <c r="X7" s="684"/>
      <c r="Y7" s="685"/>
      <c r="Z7" s="686">
        <v>0</v>
      </c>
      <c r="AA7" s="686"/>
      <c r="AB7" s="686"/>
      <c r="AC7" s="686"/>
      <c r="AD7" s="687">
        <v>5265</v>
      </c>
      <c r="AE7" s="687"/>
      <c r="AF7" s="687"/>
      <c r="AG7" s="687"/>
      <c r="AH7" s="687"/>
      <c r="AI7" s="687"/>
      <c r="AJ7" s="687"/>
      <c r="AK7" s="687"/>
      <c r="AL7" s="688">
        <v>0</v>
      </c>
      <c r="AM7" s="689"/>
      <c r="AN7" s="689"/>
      <c r="AO7" s="690"/>
      <c r="AP7" s="680" t="s">
        <v>234</v>
      </c>
      <c r="AQ7" s="681"/>
      <c r="AR7" s="681"/>
      <c r="AS7" s="681"/>
      <c r="AT7" s="681"/>
      <c r="AU7" s="681"/>
      <c r="AV7" s="681"/>
      <c r="AW7" s="681"/>
      <c r="AX7" s="681"/>
      <c r="AY7" s="681"/>
      <c r="AZ7" s="681"/>
      <c r="BA7" s="681"/>
      <c r="BB7" s="681"/>
      <c r="BC7" s="681"/>
      <c r="BD7" s="681"/>
      <c r="BE7" s="681"/>
      <c r="BF7" s="682"/>
      <c r="BG7" s="683">
        <v>2540026</v>
      </c>
      <c r="BH7" s="684"/>
      <c r="BI7" s="684"/>
      <c r="BJ7" s="684"/>
      <c r="BK7" s="684"/>
      <c r="BL7" s="684"/>
      <c r="BM7" s="684"/>
      <c r="BN7" s="685"/>
      <c r="BO7" s="686">
        <v>38.9</v>
      </c>
      <c r="BP7" s="686"/>
      <c r="BQ7" s="686"/>
      <c r="BR7" s="686"/>
      <c r="BS7" s="687">
        <v>63240</v>
      </c>
      <c r="BT7" s="687"/>
      <c r="BU7" s="687"/>
      <c r="BV7" s="687"/>
      <c r="BW7" s="687"/>
      <c r="BX7" s="687"/>
      <c r="BY7" s="687"/>
      <c r="BZ7" s="687"/>
      <c r="CA7" s="687"/>
      <c r="CB7" s="691"/>
      <c r="CD7" s="698" t="s">
        <v>235</v>
      </c>
      <c r="CE7" s="699"/>
      <c r="CF7" s="699"/>
      <c r="CG7" s="699"/>
      <c r="CH7" s="699"/>
      <c r="CI7" s="699"/>
      <c r="CJ7" s="699"/>
      <c r="CK7" s="699"/>
      <c r="CL7" s="699"/>
      <c r="CM7" s="699"/>
      <c r="CN7" s="699"/>
      <c r="CO7" s="699"/>
      <c r="CP7" s="699"/>
      <c r="CQ7" s="700"/>
      <c r="CR7" s="683">
        <v>3453868</v>
      </c>
      <c r="CS7" s="684"/>
      <c r="CT7" s="684"/>
      <c r="CU7" s="684"/>
      <c r="CV7" s="684"/>
      <c r="CW7" s="684"/>
      <c r="CX7" s="684"/>
      <c r="CY7" s="685"/>
      <c r="CZ7" s="686">
        <v>16.899999999999999</v>
      </c>
      <c r="DA7" s="686"/>
      <c r="DB7" s="686"/>
      <c r="DC7" s="686"/>
      <c r="DD7" s="692">
        <v>1498007</v>
      </c>
      <c r="DE7" s="684"/>
      <c r="DF7" s="684"/>
      <c r="DG7" s="684"/>
      <c r="DH7" s="684"/>
      <c r="DI7" s="684"/>
      <c r="DJ7" s="684"/>
      <c r="DK7" s="684"/>
      <c r="DL7" s="684"/>
      <c r="DM7" s="684"/>
      <c r="DN7" s="684"/>
      <c r="DO7" s="684"/>
      <c r="DP7" s="685"/>
      <c r="DQ7" s="692">
        <v>1608061</v>
      </c>
      <c r="DR7" s="684"/>
      <c r="DS7" s="684"/>
      <c r="DT7" s="684"/>
      <c r="DU7" s="684"/>
      <c r="DV7" s="684"/>
      <c r="DW7" s="684"/>
      <c r="DX7" s="684"/>
      <c r="DY7" s="684"/>
      <c r="DZ7" s="684"/>
      <c r="EA7" s="684"/>
      <c r="EB7" s="684"/>
      <c r="EC7" s="693"/>
    </row>
    <row r="8" spans="2:143" ht="11.25" customHeight="1" x14ac:dyDescent="0.2">
      <c r="B8" s="680" t="s">
        <v>236</v>
      </c>
      <c r="C8" s="681"/>
      <c r="D8" s="681"/>
      <c r="E8" s="681"/>
      <c r="F8" s="681"/>
      <c r="G8" s="681"/>
      <c r="H8" s="681"/>
      <c r="I8" s="681"/>
      <c r="J8" s="681"/>
      <c r="K8" s="681"/>
      <c r="L8" s="681"/>
      <c r="M8" s="681"/>
      <c r="N8" s="681"/>
      <c r="O8" s="681"/>
      <c r="P8" s="681"/>
      <c r="Q8" s="682"/>
      <c r="R8" s="683">
        <v>23299</v>
      </c>
      <c r="S8" s="684"/>
      <c r="T8" s="684"/>
      <c r="U8" s="684"/>
      <c r="V8" s="684"/>
      <c r="W8" s="684"/>
      <c r="X8" s="684"/>
      <c r="Y8" s="685"/>
      <c r="Z8" s="686">
        <v>0.1</v>
      </c>
      <c r="AA8" s="686"/>
      <c r="AB8" s="686"/>
      <c r="AC8" s="686"/>
      <c r="AD8" s="687">
        <v>23299</v>
      </c>
      <c r="AE8" s="687"/>
      <c r="AF8" s="687"/>
      <c r="AG8" s="687"/>
      <c r="AH8" s="687"/>
      <c r="AI8" s="687"/>
      <c r="AJ8" s="687"/>
      <c r="AK8" s="687"/>
      <c r="AL8" s="688">
        <v>0.2</v>
      </c>
      <c r="AM8" s="689"/>
      <c r="AN8" s="689"/>
      <c r="AO8" s="690"/>
      <c r="AP8" s="680" t="s">
        <v>237</v>
      </c>
      <c r="AQ8" s="681"/>
      <c r="AR8" s="681"/>
      <c r="AS8" s="681"/>
      <c r="AT8" s="681"/>
      <c r="AU8" s="681"/>
      <c r="AV8" s="681"/>
      <c r="AW8" s="681"/>
      <c r="AX8" s="681"/>
      <c r="AY8" s="681"/>
      <c r="AZ8" s="681"/>
      <c r="BA8" s="681"/>
      <c r="BB8" s="681"/>
      <c r="BC8" s="681"/>
      <c r="BD8" s="681"/>
      <c r="BE8" s="681"/>
      <c r="BF8" s="682"/>
      <c r="BG8" s="683">
        <v>70595</v>
      </c>
      <c r="BH8" s="684"/>
      <c r="BI8" s="684"/>
      <c r="BJ8" s="684"/>
      <c r="BK8" s="684"/>
      <c r="BL8" s="684"/>
      <c r="BM8" s="684"/>
      <c r="BN8" s="685"/>
      <c r="BO8" s="686">
        <v>1.1000000000000001</v>
      </c>
      <c r="BP8" s="686"/>
      <c r="BQ8" s="686"/>
      <c r="BR8" s="686"/>
      <c r="BS8" s="692" t="s">
        <v>127</v>
      </c>
      <c r="BT8" s="684"/>
      <c r="BU8" s="684"/>
      <c r="BV8" s="684"/>
      <c r="BW8" s="684"/>
      <c r="BX8" s="684"/>
      <c r="BY8" s="684"/>
      <c r="BZ8" s="684"/>
      <c r="CA8" s="684"/>
      <c r="CB8" s="693"/>
      <c r="CD8" s="698" t="s">
        <v>238</v>
      </c>
      <c r="CE8" s="699"/>
      <c r="CF8" s="699"/>
      <c r="CG8" s="699"/>
      <c r="CH8" s="699"/>
      <c r="CI8" s="699"/>
      <c r="CJ8" s="699"/>
      <c r="CK8" s="699"/>
      <c r="CL8" s="699"/>
      <c r="CM8" s="699"/>
      <c r="CN8" s="699"/>
      <c r="CO8" s="699"/>
      <c r="CP8" s="699"/>
      <c r="CQ8" s="700"/>
      <c r="CR8" s="683">
        <v>6458484</v>
      </c>
      <c r="CS8" s="684"/>
      <c r="CT8" s="684"/>
      <c r="CU8" s="684"/>
      <c r="CV8" s="684"/>
      <c r="CW8" s="684"/>
      <c r="CX8" s="684"/>
      <c r="CY8" s="685"/>
      <c r="CZ8" s="686">
        <v>31.6</v>
      </c>
      <c r="DA8" s="686"/>
      <c r="DB8" s="686"/>
      <c r="DC8" s="686"/>
      <c r="DD8" s="692">
        <v>228862</v>
      </c>
      <c r="DE8" s="684"/>
      <c r="DF8" s="684"/>
      <c r="DG8" s="684"/>
      <c r="DH8" s="684"/>
      <c r="DI8" s="684"/>
      <c r="DJ8" s="684"/>
      <c r="DK8" s="684"/>
      <c r="DL8" s="684"/>
      <c r="DM8" s="684"/>
      <c r="DN8" s="684"/>
      <c r="DO8" s="684"/>
      <c r="DP8" s="685"/>
      <c r="DQ8" s="692">
        <v>3658742</v>
      </c>
      <c r="DR8" s="684"/>
      <c r="DS8" s="684"/>
      <c r="DT8" s="684"/>
      <c r="DU8" s="684"/>
      <c r="DV8" s="684"/>
      <c r="DW8" s="684"/>
      <c r="DX8" s="684"/>
      <c r="DY8" s="684"/>
      <c r="DZ8" s="684"/>
      <c r="EA8" s="684"/>
      <c r="EB8" s="684"/>
      <c r="EC8" s="693"/>
    </row>
    <row r="9" spans="2:143" ht="11.25" customHeight="1" x14ac:dyDescent="0.2">
      <c r="B9" s="680" t="s">
        <v>239</v>
      </c>
      <c r="C9" s="681"/>
      <c r="D9" s="681"/>
      <c r="E9" s="681"/>
      <c r="F9" s="681"/>
      <c r="G9" s="681"/>
      <c r="H9" s="681"/>
      <c r="I9" s="681"/>
      <c r="J9" s="681"/>
      <c r="K9" s="681"/>
      <c r="L9" s="681"/>
      <c r="M9" s="681"/>
      <c r="N9" s="681"/>
      <c r="O9" s="681"/>
      <c r="P9" s="681"/>
      <c r="Q9" s="682"/>
      <c r="R9" s="683">
        <v>16003</v>
      </c>
      <c r="S9" s="684"/>
      <c r="T9" s="684"/>
      <c r="U9" s="684"/>
      <c r="V9" s="684"/>
      <c r="W9" s="684"/>
      <c r="X9" s="684"/>
      <c r="Y9" s="685"/>
      <c r="Z9" s="686">
        <v>0.1</v>
      </c>
      <c r="AA9" s="686"/>
      <c r="AB9" s="686"/>
      <c r="AC9" s="686"/>
      <c r="AD9" s="687">
        <v>16003</v>
      </c>
      <c r="AE9" s="687"/>
      <c r="AF9" s="687"/>
      <c r="AG9" s="687"/>
      <c r="AH9" s="687"/>
      <c r="AI9" s="687"/>
      <c r="AJ9" s="687"/>
      <c r="AK9" s="687"/>
      <c r="AL9" s="688">
        <v>0.1</v>
      </c>
      <c r="AM9" s="689"/>
      <c r="AN9" s="689"/>
      <c r="AO9" s="690"/>
      <c r="AP9" s="680" t="s">
        <v>240</v>
      </c>
      <c r="AQ9" s="681"/>
      <c r="AR9" s="681"/>
      <c r="AS9" s="681"/>
      <c r="AT9" s="681"/>
      <c r="AU9" s="681"/>
      <c r="AV9" s="681"/>
      <c r="AW9" s="681"/>
      <c r="AX9" s="681"/>
      <c r="AY9" s="681"/>
      <c r="AZ9" s="681"/>
      <c r="BA9" s="681"/>
      <c r="BB9" s="681"/>
      <c r="BC9" s="681"/>
      <c r="BD9" s="681"/>
      <c r="BE9" s="681"/>
      <c r="BF9" s="682"/>
      <c r="BG9" s="683">
        <v>1914081</v>
      </c>
      <c r="BH9" s="684"/>
      <c r="BI9" s="684"/>
      <c r="BJ9" s="684"/>
      <c r="BK9" s="684"/>
      <c r="BL9" s="684"/>
      <c r="BM9" s="684"/>
      <c r="BN9" s="685"/>
      <c r="BO9" s="686">
        <v>29.3</v>
      </c>
      <c r="BP9" s="686"/>
      <c r="BQ9" s="686"/>
      <c r="BR9" s="686"/>
      <c r="BS9" s="692" t="s">
        <v>127</v>
      </c>
      <c r="BT9" s="684"/>
      <c r="BU9" s="684"/>
      <c r="BV9" s="684"/>
      <c r="BW9" s="684"/>
      <c r="BX9" s="684"/>
      <c r="BY9" s="684"/>
      <c r="BZ9" s="684"/>
      <c r="CA9" s="684"/>
      <c r="CB9" s="693"/>
      <c r="CD9" s="698" t="s">
        <v>241</v>
      </c>
      <c r="CE9" s="699"/>
      <c r="CF9" s="699"/>
      <c r="CG9" s="699"/>
      <c r="CH9" s="699"/>
      <c r="CI9" s="699"/>
      <c r="CJ9" s="699"/>
      <c r="CK9" s="699"/>
      <c r="CL9" s="699"/>
      <c r="CM9" s="699"/>
      <c r="CN9" s="699"/>
      <c r="CO9" s="699"/>
      <c r="CP9" s="699"/>
      <c r="CQ9" s="700"/>
      <c r="CR9" s="683">
        <v>1037060</v>
      </c>
      <c r="CS9" s="684"/>
      <c r="CT9" s="684"/>
      <c r="CU9" s="684"/>
      <c r="CV9" s="684"/>
      <c r="CW9" s="684"/>
      <c r="CX9" s="684"/>
      <c r="CY9" s="685"/>
      <c r="CZ9" s="686">
        <v>5.0999999999999996</v>
      </c>
      <c r="DA9" s="686"/>
      <c r="DB9" s="686"/>
      <c r="DC9" s="686"/>
      <c r="DD9" s="692">
        <v>67003</v>
      </c>
      <c r="DE9" s="684"/>
      <c r="DF9" s="684"/>
      <c r="DG9" s="684"/>
      <c r="DH9" s="684"/>
      <c r="DI9" s="684"/>
      <c r="DJ9" s="684"/>
      <c r="DK9" s="684"/>
      <c r="DL9" s="684"/>
      <c r="DM9" s="684"/>
      <c r="DN9" s="684"/>
      <c r="DO9" s="684"/>
      <c r="DP9" s="685"/>
      <c r="DQ9" s="692">
        <v>860631</v>
      </c>
      <c r="DR9" s="684"/>
      <c r="DS9" s="684"/>
      <c r="DT9" s="684"/>
      <c r="DU9" s="684"/>
      <c r="DV9" s="684"/>
      <c r="DW9" s="684"/>
      <c r="DX9" s="684"/>
      <c r="DY9" s="684"/>
      <c r="DZ9" s="684"/>
      <c r="EA9" s="684"/>
      <c r="EB9" s="684"/>
      <c r="EC9" s="693"/>
    </row>
    <row r="10" spans="2:143" ht="11.25" customHeight="1" x14ac:dyDescent="0.2">
      <c r="B10" s="680" t="s">
        <v>242</v>
      </c>
      <c r="C10" s="681"/>
      <c r="D10" s="681"/>
      <c r="E10" s="681"/>
      <c r="F10" s="681"/>
      <c r="G10" s="681"/>
      <c r="H10" s="681"/>
      <c r="I10" s="681"/>
      <c r="J10" s="681"/>
      <c r="K10" s="681"/>
      <c r="L10" s="681"/>
      <c r="M10" s="681"/>
      <c r="N10" s="681"/>
      <c r="O10" s="681"/>
      <c r="P10" s="681"/>
      <c r="Q10" s="682"/>
      <c r="R10" s="683" t="s">
        <v>127</v>
      </c>
      <c r="S10" s="684"/>
      <c r="T10" s="684"/>
      <c r="U10" s="684"/>
      <c r="V10" s="684"/>
      <c r="W10" s="684"/>
      <c r="X10" s="684"/>
      <c r="Y10" s="685"/>
      <c r="Z10" s="686" t="s">
        <v>127</v>
      </c>
      <c r="AA10" s="686"/>
      <c r="AB10" s="686"/>
      <c r="AC10" s="686"/>
      <c r="AD10" s="687" t="s">
        <v>127</v>
      </c>
      <c r="AE10" s="687"/>
      <c r="AF10" s="687"/>
      <c r="AG10" s="687"/>
      <c r="AH10" s="687"/>
      <c r="AI10" s="687"/>
      <c r="AJ10" s="687"/>
      <c r="AK10" s="687"/>
      <c r="AL10" s="688" t="s">
        <v>127</v>
      </c>
      <c r="AM10" s="689"/>
      <c r="AN10" s="689"/>
      <c r="AO10" s="690"/>
      <c r="AP10" s="680" t="s">
        <v>243</v>
      </c>
      <c r="AQ10" s="681"/>
      <c r="AR10" s="681"/>
      <c r="AS10" s="681"/>
      <c r="AT10" s="681"/>
      <c r="AU10" s="681"/>
      <c r="AV10" s="681"/>
      <c r="AW10" s="681"/>
      <c r="AX10" s="681"/>
      <c r="AY10" s="681"/>
      <c r="AZ10" s="681"/>
      <c r="BA10" s="681"/>
      <c r="BB10" s="681"/>
      <c r="BC10" s="681"/>
      <c r="BD10" s="681"/>
      <c r="BE10" s="681"/>
      <c r="BF10" s="682"/>
      <c r="BG10" s="683">
        <v>109991</v>
      </c>
      <c r="BH10" s="684"/>
      <c r="BI10" s="684"/>
      <c r="BJ10" s="684"/>
      <c r="BK10" s="684"/>
      <c r="BL10" s="684"/>
      <c r="BM10" s="684"/>
      <c r="BN10" s="685"/>
      <c r="BO10" s="686">
        <v>1.7</v>
      </c>
      <c r="BP10" s="686"/>
      <c r="BQ10" s="686"/>
      <c r="BR10" s="686"/>
      <c r="BS10" s="692" t="s">
        <v>127</v>
      </c>
      <c r="BT10" s="684"/>
      <c r="BU10" s="684"/>
      <c r="BV10" s="684"/>
      <c r="BW10" s="684"/>
      <c r="BX10" s="684"/>
      <c r="BY10" s="684"/>
      <c r="BZ10" s="684"/>
      <c r="CA10" s="684"/>
      <c r="CB10" s="693"/>
      <c r="CD10" s="698" t="s">
        <v>244</v>
      </c>
      <c r="CE10" s="699"/>
      <c r="CF10" s="699"/>
      <c r="CG10" s="699"/>
      <c r="CH10" s="699"/>
      <c r="CI10" s="699"/>
      <c r="CJ10" s="699"/>
      <c r="CK10" s="699"/>
      <c r="CL10" s="699"/>
      <c r="CM10" s="699"/>
      <c r="CN10" s="699"/>
      <c r="CO10" s="699"/>
      <c r="CP10" s="699"/>
      <c r="CQ10" s="700"/>
      <c r="CR10" s="683">
        <v>6287</v>
      </c>
      <c r="CS10" s="684"/>
      <c r="CT10" s="684"/>
      <c r="CU10" s="684"/>
      <c r="CV10" s="684"/>
      <c r="CW10" s="684"/>
      <c r="CX10" s="684"/>
      <c r="CY10" s="685"/>
      <c r="CZ10" s="686">
        <v>0</v>
      </c>
      <c r="DA10" s="686"/>
      <c r="DB10" s="686"/>
      <c r="DC10" s="686"/>
      <c r="DD10" s="692" t="s">
        <v>127</v>
      </c>
      <c r="DE10" s="684"/>
      <c r="DF10" s="684"/>
      <c r="DG10" s="684"/>
      <c r="DH10" s="684"/>
      <c r="DI10" s="684"/>
      <c r="DJ10" s="684"/>
      <c r="DK10" s="684"/>
      <c r="DL10" s="684"/>
      <c r="DM10" s="684"/>
      <c r="DN10" s="684"/>
      <c r="DO10" s="684"/>
      <c r="DP10" s="685"/>
      <c r="DQ10" s="692">
        <v>5863</v>
      </c>
      <c r="DR10" s="684"/>
      <c r="DS10" s="684"/>
      <c r="DT10" s="684"/>
      <c r="DU10" s="684"/>
      <c r="DV10" s="684"/>
      <c r="DW10" s="684"/>
      <c r="DX10" s="684"/>
      <c r="DY10" s="684"/>
      <c r="DZ10" s="684"/>
      <c r="EA10" s="684"/>
      <c r="EB10" s="684"/>
      <c r="EC10" s="693"/>
    </row>
    <row r="11" spans="2:143" ht="11.25" customHeight="1" x14ac:dyDescent="0.2">
      <c r="B11" s="680" t="s">
        <v>245</v>
      </c>
      <c r="C11" s="681"/>
      <c r="D11" s="681"/>
      <c r="E11" s="681"/>
      <c r="F11" s="681"/>
      <c r="G11" s="681"/>
      <c r="H11" s="681"/>
      <c r="I11" s="681"/>
      <c r="J11" s="681"/>
      <c r="K11" s="681"/>
      <c r="L11" s="681"/>
      <c r="M11" s="681"/>
      <c r="N11" s="681"/>
      <c r="O11" s="681"/>
      <c r="P11" s="681"/>
      <c r="Q11" s="682"/>
      <c r="R11" s="683">
        <v>636142</v>
      </c>
      <c r="S11" s="684"/>
      <c r="T11" s="684"/>
      <c r="U11" s="684"/>
      <c r="V11" s="684"/>
      <c r="W11" s="684"/>
      <c r="X11" s="684"/>
      <c r="Y11" s="685"/>
      <c r="Z11" s="688">
        <v>3</v>
      </c>
      <c r="AA11" s="689"/>
      <c r="AB11" s="689"/>
      <c r="AC11" s="701"/>
      <c r="AD11" s="692">
        <v>636142</v>
      </c>
      <c r="AE11" s="684"/>
      <c r="AF11" s="684"/>
      <c r="AG11" s="684"/>
      <c r="AH11" s="684"/>
      <c r="AI11" s="684"/>
      <c r="AJ11" s="684"/>
      <c r="AK11" s="685"/>
      <c r="AL11" s="688">
        <v>5.0999999999999996</v>
      </c>
      <c r="AM11" s="689"/>
      <c r="AN11" s="689"/>
      <c r="AO11" s="690"/>
      <c r="AP11" s="680" t="s">
        <v>246</v>
      </c>
      <c r="AQ11" s="681"/>
      <c r="AR11" s="681"/>
      <c r="AS11" s="681"/>
      <c r="AT11" s="681"/>
      <c r="AU11" s="681"/>
      <c r="AV11" s="681"/>
      <c r="AW11" s="681"/>
      <c r="AX11" s="681"/>
      <c r="AY11" s="681"/>
      <c r="AZ11" s="681"/>
      <c r="BA11" s="681"/>
      <c r="BB11" s="681"/>
      <c r="BC11" s="681"/>
      <c r="BD11" s="681"/>
      <c r="BE11" s="681"/>
      <c r="BF11" s="682"/>
      <c r="BG11" s="683">
        <v>445359</v>
      </c>
      <c r="BH11" s="684"/>
      <c r="BI11" s="684"/>
      <c r="BJ11" s="684"/>
      <c r="BK11" s="684"/>
      <c r="BL11" s="684"/>
      <c r="BM11" s="684"/>
      <c r="BN11" s="685"/>
      <c r="BO11" s="686">
        <v>6.8</v>
      </c>
      <c r="BP11" s="686"/>
      <c r="BQ11" s="686"/>
      <c r="BR11" s="686"/>
      <c r="BS11" s="692">
        <v>63240</v>
      </c>
      <c r="BT11" s="684"/>
      <c r="BU11" s="684"/>
      <c r="BV11" s="684"/>
      <c r="BW11" s="684"/>
      <c r="BX11" s="684"/>
      <c r="BY11" s="684"/>
      <c r="BZ11" s="684"/>
      <c r="CA11" s="684"/>
      <c r="CB11" s="693"/>
      <c r="CD11" s="698" t="s">
        <v>247</v>
      </c>
      <c r="CE11" s="699"/>
      <c r="CF11" s="699"/>
      <c r="CG11" s="699"/>
      <c r="CH11" s="699"/>
      <c r="CI11" s="699"/>
      <c r="CJ11" s="699"/>
      <c r="CK11" s="699"/>
      <c r="CL11" s="699"/>
      <c r="CM11" s="699"/>
      <c r="CN11" s="699"/>
      <c r="CO11" s="699"/>
      <c r="CP11" s="699"/>
      <c r="CQ11" s="700"/>
      <c r="CR11" s="683">
        <v>822513</v>
      </c>
      <c r="CS11" s="684"/>
      <c r="CT11" s="684"/>
      <c r="CU11" s="684"/>
      <c r="CV11" s="684"/>
      <c r="CW11" s="684"/>
      <c r="CX11" s="684"/>
      <c r="CY11" s="685"/>
      <c r="CZ11" s="686">
        <v>4</v>
      </c>
      <c r="DA11" s="686"/>
      <c r="DB11" s="686"/>
      <c r="DC11" s="686"/>
      <c r="DD11" s="692">
        <v>175464</v>
      </c>
      <c r="DE11" s="684"/>
      <c r="DF11" s="684"/>
      <c r="DG11" s="684"/>
      <c r="DH11" s="684"/>
      <c r="DI11" s="684"/>
      <c r="DJ11" s="684"/>
      <c r="DK11" s="684"/>
      <c r="DL11" s="684"/>
      <c r="DM11" s="684"/>
      <c r="DN11" s="684"/>
      <c r="DO11" s="684"/>
      <c r="DP11" s="685"/>
      <c r="DQ11" s="692">
        <v>513112</v>
      </c>
      <c r="DR11" s="684"/>
      <c r="DS11" s="684"/>
      <c r="DT11" s="684"/>
      <c r="DU11" s="684"/>
      <c r="DV11" s="684"/>
      <c r="DW11" s="684"/>
      <c r="DX11" s="684"/>
      <c r="DY11" s="684"/>
      <c r="DZ11" s="684"/>
      <c r="EA11" s="684"/>
      <c r="EB11" s="684"/>
      <c r="EC11" s="693"/>
    </row>
    <row r="12" spans="2:143" ht="11.25" customHeight="1" x14ac:dyDescent="0.2">
      <c r="B12" s="680" t="s">
        <v>248</v>
      </c>
      <c r="C12" s="681"/>
      <c r="D12" s="681"/>
      <c r="E12" s="681"/>
      <c r="F12" s="681"/>
      <c r="G12" s="681"/>
      <c r="H12" s="681"/>
      <c r="I12" s="681"/>
      <c r="J12" s="681"/>
      <c r="K12" s="681"/>
      <c r="L12" s="681"/>
      <c r="M12" s="681"/>
      <c r="N12" s="681"/>
      <c r="O12" s="681"/>
      <c r="P12" s="681"/>
      <c r="Q12" s="682"/>
      <c r="R12" s="683" t="s">
        <v>127</v>
      </c>
      <c r="S12" s="684"/>
      <c r="T12" s="684"/>
      <c r="U12" s="684"/>
      <c r="V12" s="684"/>
      <c r="W12" s="684"/>
      <c r="X12" s="684"/>
      <c r="Y12" s="685"/>
      <c r="Z12" s="686" t="s">
        <v>127</v>
      </c>
      <c r="AA12" s="686"/>
      <c r="AB12" s="686"/>
      <c r="AC12" s="686"/>
      <c r="AD12" s="687" t="s">
        <v>127</v>
      </c>
      <c r="AE12" s="687"/>
      <c r="AF12" s="687"/>
      <c r="AG12" s="687"/>
      <c r="AH12" s="687"/>
      <c r="AI12" s="687"/>
      <c r="AJ12" s="687"/>
      <c r="AK12" s="687"/>
      <c r="AL12" s="688" t="s">
        <v>127</v>
      </c>
      <c r="AM12" s="689"/>
      <c r="AN12" s="689"/>
      <c r="AO12" s="690"/>
      <c r="AP12" s="680" t="s">
        <v>249</v>
      </c>
      <c r="AQ12" s="681"/>
      <c r="AR12" s="681"/>
      <c r="AS12" s="681"/>
      <c r="AT12" s="681"/>
      <c r="AU12" s="681"/>
      <c r="AV12" s="681"/>
      <c r="AW12" s="681"/>
      <c r="AX12" s="681"/>
      <c r="AY12" s="681"/>
      <c r="AZ12" s="681"/>
      <c r="BA12" s="681"/>
      <c r="BB12" s="681"/>
      <c r="BC12" s="681"/>
      <c r="BD12" s="681"/>
      <c r="BE12" s="681"/>
      <c r="BF12" s="682"/>
      <c r="BG12" s="683">
        <v>3513852</v>
      </c>
      <c r="BH12" s="684"/>
      <c r="BI12" s="684"/>
      <c r="BJ12" s="684"/>
      <c r="BK12" s="684"/>
      <c r="BL12" s="684"/>
      <c r="BM12" s="684"/>
      <c r="BN12" s="685"/>
      <c r="BO12" s="686">
        <v>53.8</v>
      </c>
      <c r="BP12" s="686"/>
      <c r="BQ12" s="686"/>
      <c r="BR12" s="686"/>
      <c r="BS12" s="692" t="s">
        <v>127</v>
      </c>
      <c r="BT12" s="684"/>
      <c r="BU12" s="684"/>
      <c r="BV12" s="684"/>
      <c r="BW12" s="684"/>
      <c r="BX12" s="684"/>
      <c r="BY12" s="684"/>
      <c r="BZ12" s="684"/>
      <c r="CA12" s="684"/>
      <c r="CB12" s="693"/>
      <c r="CD12" s="698" t="s">
        <v>250</v>
      </c>
      <c r="CE12" s="699"/>
      <c r="CF12" s="699"/>
      <c r="CG12" s="699"/>
      <c r="CH12" s="699"/>
      <c r="CI12" s="699"/>
      <c r="CJ12" s="699"/>
      <c r="CK12" s="699"/>
      <c r="CL12" s="699"/>
      <c r="CM12" s="699"/>
      <c r="CN12" s="699"/>
      <c r="CO12" s="699"/>
      <c r="CP12" s="699"/>
      <c r="CQ12" s="700"/>
      <c r="CR12" s="683">
        <v>361956</v>
      </c>
      <c r="CS12" s="684"/>
      <c r="CT12" s="684"/>
      <c r="CU12" s="684"/>
      <c r="CV12" s="684"/>
      <c r="CW12" s="684"/>
      <c r="CX12" s="684"/>
      <c r="CY12" s="685"/>
      <c r="CZ12" s="686">
        <v>1.8</v>
      </c>
      <c r="DA12" s="686"/>
      <c r="DB12" s="686"/>
      <c r="DC12" s="686"/>
      <c r="DD12" s="692">
        <v>25002</v>
      </c>
      <c r="DE12" s="684"/>
      <c r="DF12" s="684"/>
      <c r="DG12" s="684"/>
      <c r="DH12" s="684"/>
      <c r="DI12" s="684"/>
      <c r="DJ12" s="684"/>
      <c r="DK12" s="684"/>
      <c r="DL12" s="684"/>
      <c r="DM12" s="684"/>
      <c r="DN12" s="684"/>
      <c r="DO12" s="684"/>
      <c r="DP12" s="685"/>
      <c r="DQ12" s="692">
        <v>236560</v>
      </c>
      <c r="DR12" s="684"/>
      <c r="DS12" s="684"/>
      <c r="DT12" s="684"/>
      <c r="DU12" s="684"/>
      <c r="DV12" s="684"/>
      <c r="DW12" s="684"/>
      <c r="DX12" s="684"/>
      <c r="DY12" s="684"/>
      <c r="DZ12" s="684"/>
      <c r="EA12" s="684"/>
      <c r="EB12" s="684"/>
      <c r="EC12" s="693"/>
    </row>
    <row r="13" spans="2:143" ht="11.25" customHeight="1" x14ac:dyDescent="0.2">
      <c r="B13" s="680" t="s">
        <v>251</v>
      </c>
      <c r="C13" s="681"/>
      <c r="D13" s="681"/>
      <c r="E13" s="681"/>
      <c r="F13" s="681"/>
      <c r="G13" s="681"/>
      <c r="H13" s="681"/>
      <c r="I13" s="681"/>
      <c r="J13" s="681"/>
      <c r="K13" s="681"/>
      <c r="L13" s="681"/>
      <c r="M13" s="681"/>
      <c r="N13" s="681"/>
      <c r="O13" s="681"/>
      <c r="P13" s="681"/>
      <c r="Q13" s="682"/>
      <c r="R13" s="683" t="s">
        <v>127</v>
      </c>
      <c r="S13" s="684"/>
      <c r="T13" s="684"/>
      <c r="U13" s="684"/>
      <c r="V13" s="684"/>
      <c r="W13" s="684"/>
      <c r="X13" s="684"/>
      <c r="Y13" s="685"/>
      <c r="Z13" s="686" t="s">
        <v>127</v>
      </c>
      <c r="AA13" s="686"/>
      <c r="AB13" s="686"/>
      <c r="AC13" s="686"/>
      <c r="AD13" s="687" t="s">
        <v>127</v>
      </c>
      <c r="AE13" s="687"/>
      <c r="AF13" s="687"/>
      <c r="AG13" s="687"/>
      <c r="AH13" s="687"/>
      <c r="AI13" s="687"/>
      <c r="AJ13" s="687"/>
      <c r="AK13" s="687"/>
      <c r="AL13" s="688" t="s">
        <v>127</v>
      </c>
      <c r="AM13" s="689"/>
      <c r="AN13" s="689"/>
      <c r="AO13" s="690"/>
      <c r="AP13" s="680" t="s">
        <v>252</v>
      </c>
      <c r="AQ13" s="681"/>
      <c r="AR13" s="681"/>
      <c r="AS13" s="681"/>
      <c r="AT13" s="681"/>
      <c r="AU13" s="681"/>
      <c r="AV13" s="681"/>
      <c r="AW13" s="681"/>
      <c r="AX13" s="681"/>
      <c r="AY13" s="681"/>
      <c r="AZ13" s="681"/>
      <c r="BA13" s="681"/>
      <c r="BB13" s="681"/>
      <c r="BC13" s="681"/>
      <c r="BD13" s="681"/>
      <c r="BE13" s="681"/>
      <c r="BF13" s="682"/>
      <c r="BG13" s="683">
        <v>3511837</v>
      </c>
      <c r="BH13" s="684"/>
      <c r="BI13" s="684"/>
      <c r="BJ13" s="684"/>
      <c r="BK13" s="684"/>
      <c r="BL13" s="684"/>
      <c r="BM13" s="684"/>
      <c r="BN13" s="685"/>
      <c r="BO13" s="686">
        <v>53.8</v>
      </c>
      <c r="BP13" s="686"/>
      <c r="BQ13" s="686"/>
      <c r="BR13" s="686"/>
      <c r="BS13" s="692" t="s">
        <v>127</v>
      </c>
      <c r="BT13" s="684"/>
      <c r="BU13" s="684"/>
      <c r="BV13" s="684"/>
      <c r="BW13" s="684"/>
      <c r="BX13" s="684"/>
      <c r="BY13" s="684"/>
      <c r="BZ13" s="684"/>
      <c r="CA13" s="684"/>
      <c r="CB13" s="693"/>
      <c r="CD13" s="698" t="s">
        <v>253</v>
      </c>
      <c r="CE13" s="699"/>
      <c r="CF13" s="699"/>
      <c r="CG13" s="699"/>
      <c r="CH13" s="699"/>
      <c r="CI13" s="699"/>
      <c r="CJ13" s="699"/>
      <c r="CK13" s="699"/>
      <c r="CL13" s="699"/>
      <c r="CM13" s="699"/>
      <c r="CN13" s="699"/>
      <c r="CO13" s="699"/>
      <c r="CP13" s="699"/>
      <c r="CQ13" s="700"/>
      <c r="CR13" s="683">
        <v>2251142</v>
      </c>
      <c r="CS13" s="684"/>
      <c r="CT13" s="684"/>
      <c r="CU13" s="684"/>
      <c r="CV13" s="684"/>
      <c r="CW13" s="684"/>
      <c r="CX13" s="684"/>
      <c r="CY13" s="685"/>
      <c r="CZ13" s="686">
        <v>11</v>
      </c>
      <c r="DA13" s="686"/>
      <c r="DB13" s="686"/>
      <c r="DC13" s="686"/>
      <c r="DD13" s="692">
        <v>492595</v>
      </c>
      <c r="DE13" s="684"/>
      <c r="DF13" s="684"/>
      <c r="DG13" s="684"/>
      <c r="DH13" s="684"/>
      <c r="DI13" s="684"/>
      <c r="DJ13" s="684"/>
      <c r="DK13" s="684"/>
      <c r="DL13" s="684"/>
      <c r="DM13" s="684"/>
      <c r="DN13" s="684"/>
      <c r="DO13" s="684"/>
      <c r="DP13" s="685"/>
      <c r="DQ13" s="692">
        <v>1781331</v>
      </c>
      <c r="DR13" s="684"/>
      <c r="DS13" s="684"/>
      <c r="DT13" s="684"/>
      <c r="DU13" s="684"/>
      <c r="DV13" s="684"/>
      <c r="DW13" s="684"/>
      <c r="DX13" s="684"/>
      <c r="DY13" s="684"/>
      <c r="DZ13" s="684"/>
      <c r="EA13" s="684"/>
      <c r="EB13" s="684"/>
      <c r="EC13" s="693"/>
    </row>
    <row r="14" spans="2:143" ht="11.25" customHeight="1" x14ac:dyDescent="0.2">
      <c r="B14" s="680" t="s">
        <v>254</v>
      </c>
      <c r="C14" s="681"/>
      <c r="D14" s="681"/>
      <c r="E14" s="681"/>
      <c r="F14" s="681"/>
      <c r="G14" s="681"/>
      <c r="H14" s="681"/>
      <c r="I14" s="681"/>
      <c r="J14" s="681"/>
      <c r="K14" s="681"/>
      <c r="L14" s="681"/>
      <c r="M14" s="681"/>
      <c r="N14" s="681"/>
      <c r="O14" s="681"/>
      <c r="P14" s="681"/>
      <c r="Q14" s="682"/>
      <c r="R14" s="683">
        <v>31873</v>
      </c>
      <c r="S14" s="684"/>
      <c r="T14" s="684"/>
      <c r="U14" s="684"/>
      <c r="V14" s="684"/>
      <c r="W14" s="684"/>
      <c r="X14" s="684"/>
      <c r="Y14" s="685"/>
      <c r="Z14" s="686">
        <v>0.1</v>
      </c>
      <c r="AA14" s="686"/>
      <c r="AB14" s="686"/>
      <c r="AC14" s="686"/>
      <c r="AD14" s="687">
        <v>31873</v>
      </c>
      <c r="AE14" s="687"/>
      <c r="AF14" s="687"/>
      <c r="AG14" s="687"/>
      <c r="AH14" s="687"/>
      <c r="AI14" s="687"/>
      <c r="AJ14" s="687"/>
      <c r="AK14" s="687"/>
      <c r="AL14" s="688">
        <v>0.3</v>
      </c>
      <c r="AM14" s="689"/>
      <c r="AN14" s="689"/>
      <c r="AO14" s="690"/>
      <c r="AP14" s="680" t="s">
        <v>255</v>
      </c>
      <c r="AQ14" s="681"/>
      <c r="AR14" s="681"/>
      <c r="AS14" s="681"/>
      <c r="AT14" s="681"/>
      <c r="AU14" s="681"/>
      <c r="AV14" s="681"/>
      <c r="AW14" s="681"/>
      <c r="AX14" s="681"/>
      <c r="AY14" s="681"/>
      <c r="AZ14" s="681"/>
      <c r="BA14" s="681"/>
      <c r="BB14" s="681"/>
      <c r="BC14" s="681"/>
      <c r="BD14" s="681"/>
      <c r="BE14" s="681"/>
      <c r="BF14" s="682"/>
      <c r="BG14" s="683">
        <v>135909</v>
      </c>
      <c r="BH14" s="684"/>
      <c r="BI14" s="684"/>
      <c r="BJ14" s="684"/>
      <c r="BK14" s="684"/>
      <c r="BL14" s="684"/>
      <c r="BM14" s="684"/>
      <c r="BN14" s="685"/>
      <c r="BO14" s="686">
        <v>2.1</v>
      </c>
      <c r="BP14" s="686"/>
      <c r="BQ14" s="686"/>
      <c r="BR14" s="686"/>
      <c r="BS14" s="692" t="s">
        <v>127</v>
      </c>
      <c r="BT14" s="684"/>
      <c r="BU14" s="684"/>
      <c r="BV14" s="684"/>
      <c r="BW14" s="684"/>
      <c r="BX14" s="684"/>
      <c r="BY14" s="684"/>
      <c r="BZ14" s="684"/>
      <c r="CA14" s="684"/>
      <c r="CB14" s="693"/>
      <c r="CD14" s="698" t="s">
        <v>256</v>
      </c>
      <c r="CE14" s="699"/>
      <c r="CF14" s="699"/>
      <c r="CG14" s="699"/>
      <c r="CH14" s="699"/>
      <c r="CI14" s="699"/>
      <c r="CJ14" s="699"/>
      <c r="CK14" s="699"/>
      <c r="CL14" s="699"/>
      <c r="CM14" s="699"/>
      <c r="CN14" s="699"/>
      <c r="CO14" s="699"/>
      <c r="CP14" s="699"/>
      <c r="CQ14" s="700"/>
      <c r="CR14" s="683">
        <v>827912</v>
      </c>
      <c r="CS14" s="684"/>
      <c r="CT14" s="684"/>
      <c r="CU14" s="684"/>
      <c r="CV14" s="684"/>
      <c r="CW14" s="684"/>
      <c r="CX14" s="684"/>
      <c r="CY14" s="685"/>
      <c r="CZ14" s="686">
        <v>4.0999999999999996</v>
      </c>
      <c r="DA14" s="686"/>
      <c r="DB14" s="686"/>
      <c r="DC14" s="686"/>
      <c r="DD14" s="692">
        <v>24491</v>
      </c>
      <c r="DE14" s="684"/>
      <c r="DF14" s="684"/>
      <c r="DG14" s="684"/>
      <c r="DH14" s="684"/>
      <c r="DI14" s="684"/>
      <c r="DJ14" s="684"/>
      <c r="DK14" s="684"/>
      <c r="DL14" s="684"/>
      <c r="DM14" s="684"/>
      <c r="DN14" s="684"/>
      <c r="DO14" s="684"/>
      <c r="DP14" s="685"/>
      <c r="DQ14" s="692">
        <v>750282</v>
      </c>
      <c r="DR14" s="684"/>
      <c r="DS14" s="684"/>
      <c r="DT14" s="684"/>
      <c r="DU14" s="684"/>
      <c r="DV14" s="684"/>
      <c r="DW14" s="684"/>
      <c r="DX14" s="684"/>
      <c r="DY14" s="684"/>
      <c r="DZ14" s="684"/>
      <c r="EA14" s="684"/>
      <c r="EB14" s="684"/>
      <c r="EC14" s="693"/>
    </row>
    <row r="15" spans="2:143" ht="11.25" customHeight="1" x14ac:dyDescent="0.2">
      <c r="B15" s="680" t="s">
        <v>257</v>
      </c>
      <c r="C15" s="681"/>
      <c r="D15" s="681"/>
      <c r="E15" s="681"/>
      <c r="F15" s="681"/>
      <c r="G15" s="681"/>
      <c r="H15" s="681"/>
      <c r="I15" s="681"/>
      <c r="J15" s="681"/>
      <c r="K15" s="681"/>
      <c r="L15" s="681"/>
      <c r="M15" s="681"/>
      <c r="N15" s="681"/>
      <c r="O15" s="681"/>
      <c r="P15" s="681"/>
      <c r="Q15" s="682"/>
      <c r="R15" s="683" t="s">
        <v>127</v>
      </c>
      <c r="S15" s="684"/>
      <c r="T15" s="684"/>
      <c r="U15" s="684"/>
      <c r="V15" s="684"/>
      <c r="W15" s="684"/>
      <c r="X15" s="684"/>
      <c r="Y15" s="685"/>
      <c r="Z15" s="686" t="s">
        <v>127</v>
      </c>
      <c r="AA15" s="686"/>
      <c r="AB15" s="686"/>
      <c r="AC15" s="686"/>
      <c r="AD15" s="687" t="s">
        <v>127</v>
      </c>
      <c r="AE15" s="687"/>
      <c r="AF15" s="687"/>
      <c r="AG15" s="687"/>
      <c r="AH15" s="687"/>
      <c r="AI15" s="687"/>
      <c r="AJ15" s="687"/>
      <c r="AK15" s="687"/>
      <c r="AL15" s="688" t="s">
        <v>127</v>
      </c>
      <c r="AM15" s="689"/>
      <c r="AN15" s="689"/>
      <c r="AO15" s="690"/>
      <c r="AP15" s="680" t="s">
        <v>258</v>
      </c>
      <c r="AQ15" s="681"/>
      <c r="AR15" s="681"/>
      <c r="AS15" s="681"/>
      <c r="AT15" s="681"/>
      <c r="AU15" s="681"/>
      <c r="AV15" s="681"/>
      <c r="AW15" s="681"/>
      <c r="AX15" s="681"/>
      <c r="AY15" s="681"/>
      <c r="AZ15" s="681"/>
      <c r="BA15" s="681"/>
      <c r="BB15" s="681"/>
      <c r="BC15" s="681"/>
      <c r="BD15" s="681"/>
      <c r="BE15" s="681"/>
      <c r="BF15" s="682"/>
      <c r="BG15" s="683">
        <v>219307</v>
      </c>
      <c r="BH15" s="684"/>
      <c r="BI15" s="684"/>
      <c r="BJ15" s="684"/>
      <c r="BK15" s="684"/>
      <c r="BL15" s="684"/>
      <c r="BM15" s="684"/>
      <c r="BN15" s="685"/>
      <c r="BO15" s="686">
        <v>3.4</v>
      </c>
      <c r="BP15" s="686"/>
      <c r="BQ15" s="686"/>
      <c r="BR15" s="686"/>
      <c r="BS15" s="692" t="s">
        <v>127</v>
      </c>
      <c r="BT15" s="684"/>
      <c r="BU15" s="684"/>
      <c r="BV15" s="684"/>
      <c r="BW15" s="684"/>
      <c r="BX15" s="684"/>
      <c r="BY15" s="684"/>
      <c r="BZ15" s="684"/>
      <c r="CA15" s="684"/>
      <c r="CB15" s="693"/>
      <c r="CD15" s="698" t="s">
        <v>259</v>
      </c>
      <c r="CE15" s="699"/>
      <c r="CF15" s="699"/>
      <c r="CG15" s="699"/>
      <c r="CH15" s="699"/>
      <c r="CI15" s="699"/>
      <c r="CJ15" s="699"/>
      <c r="CK15" s="699"/>
      <c r="CL15" s="699"/>
      <c r="CM15" s="699"/>
      <c r="CN15" s="699"/>
      <c r="CO15" s="699"/>
      <c r="CP15" s="699"/>
      <c r="CQ15" s="700"/>
      <c r="CR15" s="683">
        <v>2647123</v>
      </c>
      <c r="CS15" s="684"/>
      <c r="CT15" s="684"/>
      <c r="CU15" s="684"/>
      <c r="CV15" s="684"/>
      <c r="CW15" s="684"/>
      <c r="CX15" s="684"/>
      <c r="CY15" s="685"/>
      <c r="CZ15" s="686">
        <v>13</v>
      </c>
      <c r="DA15" s="686"/>
      <c r="DB15" s="686"/>
      <c r="DC15" s="686"/>
      <c r="DD15" s="692">
        <v>444610</v>
      </c>
      <c r="DE15" s="684"/>
      <c r="DF15" s="684"/>
      <c r="DG15" s="684"/>
      <c r="DH15" s="684"/>
      <c r="DI15" s="684"/>
      <c r="DJ15" s="684"/>
      <c r="DK15" s="684"/>
      <c r="DL15" s="684"/>
      <c r="DM15" s="684"/>
      <c r="DN15" s="684"/>
      <c r="DO15" s="684"/>
      <c r="DP15" s="685"/>
      <c r="DQ15" s="692">
        <v>2035296</v>
      </c>
      <c r="DR15" s="684"/>
      <c r="DS15" s="684"/>
      <c r="DT15" s="684"/>
      <c r="DU15" s="684"/>
      <c r="DV15" s="684"/>
      <c r="DW15" s="684"/>
      <c r="DX15" s="684"/>
      <c r="DY15" s="684"/>
      <c r="DZ15" s="684"/>
      <c r="EA15" s="684"/>
      <c r="EB15" s="684"/>
      <c r="EC15" s="693"/>
    </row>
    <row r="16" spans="2:143" ht="11.25" customHeight="1" x14ac:dyDescent="0.2">
      <c r="B16" s="680" t="s">
        <v>260</v>
      </c>
      <c r="C16" s="681"/>
      <c r="D16" s="681"/>
      <c r="E16" s="681"/>
      <c r="F16" s="681"/>
      <c r="G16" s="681"/>
      <c r="H16" s="681"/>
      <c r="I16" s="681"/>
      <c r="J16" s="681"/>
      <c r="K16" s="681"/>
      <c r="L16" s="681"/>
      <c r="M16" s="681"/>
      <c r="N16" s="681"/>
      <c r="O16" s="681"/>
      <c r="P16" s="681"/>
      <c r="Q16" s="682"/>
      <c r="R16" s="683">
        <v>8043</v>
      </c>
      <c r="S16" s="684"/>
      <c r="T16" s="684"/>
      <c r="U16" s="684"/>
      <c r="V16" s="684"/>
      <c r="W16" s="684"/>
      <c r="X16" s="684"/>
      <c r="Y16" s="685"/>
      <c r="Z16" s="686">
        <v>0</v>
      </c>
      <c r="AA16" s="686"/>
      <c r="AB16" s="686"/>
      <c r="AC16" s="686"/>
      <c r="AD16" s="687">
        <v>8043</v>
      </c>
      <c r="AE16" s="687"/>
      <c r="AF16" s="687"/>
      <c r="AG16" s="687"/>
      <c r="AH16" s="687"/>
      <c r="AI16" s="687"/>
      <c r="AJ16" s="687"/>
      <c r="AK16" s="687"/>
      <c r="AL16" s="688">
        <v>0.1</v>
      </c>
      <c r="AM16" s="689"/>
      <c r="AN16" s="689"/>
      <c r="AO16" s="690"/>
      <c r="AP16" s="680" t="s">
        <v>261</v>
      </c>
      <c r="AQ16" s="681"/>
      <c r="AR16" s="681"/>
      <c r="AS16" s="681"/>
      <c r="AT16" s="681"/>
      <c r="AU16" s="681"/>
      <c r="AV16" s="681"/>
      <c r="AW16" s="681"/>
      <c r="AX16" s="681"/>
      <c r="AY16" s="681"/>
      <c r="AZ16" s="681"/>
      <c r="BA16" s="681"/>
      <c r="BB16" s="681"/>
      <c r="BC16" s="681"/>
      <c r="BD16" s="681"/>
      <c r="BE16" s="681"/>
      <c r="BF16" s="682"/>
      <c r="BG16" s="683">
        <v>4680</v>
      </c>
      <c r="BH16" s="684"/>
      <c r="BI16" s="684"/>
      <c r="BJ16" s="684"/>
      <c r="BK16" s="684"/>
      <c r="BL16" s="684"/>
      <c r="BM16" s="684"/>
      <c r="BN16" s="685"/>
      <c r="BO16" s="686">
        <v>0.1</v>
      </c>
      <c r="BP16" s="686"/>
      <c r="BQ16" s="686"/>
      <c r="BR16" s="686"/>
      <c r="BS16" s="692" t="s">
        <v>127</v>
      </c>
      <c r="BT16" s="684"/>
      <c r="BU16" s="684"/>
      <c r="BV16" s="684"/>
      <c r="BW16" s="684"/>
      <c r="BX16" s="684"/>
      <c r="BY16" s="684"/>
      <c r="BZ16" s="684"/>
      <c r="CA16" s="684"/>
      <c r="CB16" s="693"/>
      <c r="CD16" s="698" t="s">
        <v>262</v>
      </c>
      <c r="CE16" s="699"/>
      <c r="CF16" s="699"/>
      <c r="CG16" s="699"/>
      <c r="CH16" s="699"/>
      <c r="CI16" s="699"/>
      <c r="CJ16" s="699"/>
      <c r="CK16" s="699"/>
      <c r="CL16" s="699"/>
      <c r="CM16" s="699"/>
      <c r="CN16" s="699"/>
      <c r="CO16" s="699"/>
      <c r="CP16" s="699"/>
      <c r="CQ16" s="700"/>
      <c r="CR16" s="683">
        <v>12393</v>
      </c>
      <c r="CS16" s="684"/>
      <c r="CT16" s="684"/>
      <c r="CU16" s="684"/>
      <c r="CV16" s="684"/>
      <c r="CW16" s="684"/>
      <c r="CX16" s="684"/>
      <c r="CY16" s="685"/>
      <c r="CZ16" s="686">
        <v>0.1</v>
      </c>
      <c r="DA16" s="686"/>
      <c r="DB16" s="686"/>
      <c r="DC16" s="686"/>
      <c r="DD16" s="692" t="s">
        <v>127</v>
      </c>
      <c r="DE16" s="684"/>
      <c r="DF16" s="684"/>
      <c r="DG16" s="684"/>
      <c r="DH16" s="684"/>
      <c r="DI16" s="684"/>
      <c r="DJ16" s="684"/>
      <c r="DK16" s="684"/>
      <c r="DL16" s="684"/>
      <c r="DM16" s="684"/>
      <c r="DN16" s="684"/>
      <c r="DO16" s="684"/>
      <c r="DP16" s="685"/>
      <c r="DQ16" s="692" t="s">
        <v>127</v>
      </c>
      <c r="DR16" s="684"/>
      <c r="DS16" s="684"/>
      <c r="DT16" s="684"/>
      <c r="DU16" s="684"/>
      <c r="DV16" s="684"/>
      <c r="DW16" s="684"/>
      <c r="DX16" s="684"/>
      <c r="DY16" s="684"/>
      <c r="DZ16" s="684"/>
      <c r="EA16" s="684"/>
      <c r="EB16" s="684"/>
      <c r="EC16" s="693"/>
    </row>
    <row r="17" spans="2:133" ht="11.25" customHeight="1" x14ac:dyDescent="0.2">
      <c r="B17" s="680" t="s">
        <v>263</v>
      </c>
      <c r="C17" s="681"/>
      <c r="D17" s="681"/>
      <c r="E17" s="681"/>
      <c r="F17" s="681"/>
      <c r="G17" s="681"/>
      <c r="H17" s="681"/>
      <c r="I17" s="681"/>
      <c r="J17" s="681"/>
      <c r="K17" s="681"/>
      <c r="L17" s="681"/>
      <c r="M17" s="681"/>
      <c r="N17" s="681"/>
      <c r="O17" s="681"/>
      <c r="P17" s="681"/>
      <c r="Q17" s="682"/>
      <c r="R17" s="683">
        <v>149441</v>
      </c>
      <c r="S17" s="684"/>
      <c r="T17" s="684"/>
      <c r="U17" s="684"/>
      <c r="V17" s="684"/>
      <c r="W17" s="684"/>
      <c r="X17" s="684"/>
      <c r="Y17" s="685"/>
      <c r="Z17" s="686">
        <v>0.7</v>
      </c>
      <c r="AA17" s="686"/>
      <c r="AB17" s="686"/>
      <c r="AC17" s="686"/>
      <c r="AD17" s="687">
        <v>149441</v>
      </c>
      <c r="AE17" s="687"/>
      <c r="AF17" s="687"/>
      <c r="AG17" s="687"/>
      <c r="AH17" s="687"/>
      <c r="AI17" s="687"/>
      <c r="AJ17" s="687"/>
      <c r="AK17" s="687"/>
      <c r="AL17" s="688">
        <v>1.2</v>
      </c>
      <c r="AM17" s="689"/>
      <c r="AN17" s="689"/>
      <c r="AO17" s="690"/>
      <c r="AP17" s="680" t="s">
        <v>264</v>
      </c>
      <c r="AQ17" s="681"/>
      <c r="AR17" s="681"/>
      <c r="AS17" s="681"/>
      <c r="AT17" s="681"/>
      <c r="AU17" s="681"/>
      <c r="AV17" s="681"/>
      <c r="AW17" s="681"/>
      <c r="AX17" s="681"/>
      <c r="AY17" s="681"/>
      <c r="AZ17" s="681"/>
      <c r="BA17" s="681"/>
      <c r="BB17" s="681"/>
      <c r="BC17" s="681"/>
      <c r="BD17" s="681"/>
      <c r="BE17" s="681"/>
      <c r="BF17" s="682"/>
      <c r="BG17" s="683" t="s">
        <v>127</v>
      </c>
      <c r="BH17" s="684"/>
      <c r="BI17" s="684"/>
      <c r="BJ17" s="684"/>
      <c r="BK17" s="684"/>
      <c r="BL17" s="684"/>
      <c r="BM17" s="684"/>
      <c r="BN17" s="685"/>
      <c r="BO17" s="686" t="s">
        <v>127</v>
      </c>
      <c r="BP17" s="686"/>
      <c r="BQ17" s="686"/>
      <c r="BR17" s="686"/>
      <c r="BS17" s="692" t="s">
        <v>127</v>
      </c>
      <c r="BT17" s="684"/>
      <c r="BU17" s="684"/>
      <c r="BV17" s="684"/>
      <c r="BW17" s="684"/>
      <c r="BX17" s="684"/>
      <c r="BY17" s="684"/>
      <c r="BZ17" s="684"/>
      <c r="CA17" s="684"/>
      <c r="CB17" s="693"/>
      <c r="CD17" s="698" t="s">
        <v>265</v>
      </c>
      <c r="CE17" s="699"/>
      <c r="CF17" s="699"/>
      <c r="CG17" s="699"/>
      <c r="CH17" s="699"/>
      <c r="CI17" s="699"/>
      <c r="CJ17" s="699"/>
      <c r="CK17" s="699"/>
      <c r="CL17" s="699"/>
      <c r="CM17" s="699"/>
      <c r="CN17" s="699"/>
      <c r="CO17" s="699"/>
      <c r="CP17" s="699"/>
      <c r="CQ17" s="700"/>
      <c r="CR17" s="683">
        <v>2361670</v>
      </c>
      <c r="CS17" s="684"/>
      <c r="CT17" s="684"/>
      <c r="CU17" s="684"/>
      <c r="CV17" s="684"/>
      <c r="CW17" s="684"/>
      <c r="CX17" s="684"/>
      <c r="CY17" s="685"/>
      <c r="CZ17" s="686">
        <v>11.6</v>
      </c>
      <c r="DA17" s="686"/>
      <c r="DB17" s="686"/>
      <c r="DC17" s="686"/>
      <c r="DD17" s="692" t="s">
        <v>127</v>
      </c>
      <c r="DE17" s="684"/>
      <c r="DF17" s="684"/>
      <c r="DG17" s="684"/>
      <c r="DH17" s="684"/>
      <c r="DI17" s="684"/>
      <c r="DJ17" s="684"/>
      <c r="DK17" s="684"/>
      <c r="DL17" s="684"/>
      <c r="DM17" s="684"/>
      <c r="DN17" s="684"/>
      <c r="DO17" s="684"/>
      <c r="DP17" s="685"/>
      <c r="DQ17" s="692">
        <v>2353321</v>
      </c>
      <c r="DR17" s="684"/>
      <c r="DS17" s="684"/>
      <c r="DT17" s="684"/>
      <c r="DU17" s="684"/>
      <c r="DV17" s="684"/>
      <c r="DW17" s="684"/>
      <c r="DX17" s="684"/>
      <c r="DY17" s="684"/>
      <c r="DZ17" s="684"/>
      <c r="EA17" s="684"/>
      <c r="EB17" s="684"/>
      <c r="EC17" s="693"/>
    </row>
    <row r="18" spans="2:133" ht="11.25" customHeight="1" x14ac:dyDescent="0.2">
      <c r="B18" s="680" t="s">
        <v>266</v>
      </c>
      <c r="C18" s="681"/>
      <c r="D18" s="681"/>
      <c r="E18" s="681"/>
      <c r="F18" s="681"/>
      <c r="G18" s="681"/>
      <c r="H18" s="681"/>
      <c r="I18" s="681"/>
      <c r="J18" s="681"/>
      <c r="K18" s="681"/>
      <c r="L18" s="681"/>
      <c r="M18" s="681"/>
      <c r="N18" s="681"/>
      <c r="O18" s="681"/>
      <c r="P18" s="681"/>
      <c r="Q18" s="682"/>
      <c r="R18" s="683">
        <v>32523</v>
      </c>
      <c r="S18" s="684"/>
      <c r="T18" s="684"/>
      <c r="U18" s="684"/>
      <c r="V18" s="684"/>
      <c r="W18" s="684"/>
      <c r="X18" s="684"/>
      <c r="Y18" s="685"/>
      <c r="Z18" s="686">
        <v>0.2</v>
      </c>
      <c r="AA18" s="686"/>
      <c r="AB18" s="686"/>
      <c r="AC18" s="686"/>
      <c r="AD18" s="687">
        <v>32523</v>
      </c>
      <c r="AE18" s="687"/>
      <c r="AF18" s="687"/>
      <c r="AG18" s="687"/>
      <c r="AH18" s="687"/>
      <c r="AI18" s="687"/>
      <c r="AJ18" s="687"/>
      <c r="AK18" s="687"/>
      <c r="AL18" s="688">
        <v>0.3</v>
      </c>
      <c r="AM18" s="689"/>
      <c r="AN18" s="689"/>
      <c r="AO18" s="690"/>
      <c r="AP18" s="680" t="s">
        <v>267</v>
      </c>
      <c r="AQ18" s="681"/>
      <c r="AR18" s="681"/>
      <c r="AS18" s="681"/>
      <c r="AT18" s="681"/>
      <c r="AU18" s="681"/>
      <c r="AV18" s="681"/>
      <c r="AW18" s="681"/>
      <c r="AX18" s="681"/>
      <c r="AY18" s="681"/>
      <c r="AZ18" s="681"/>
      <c r="BA18" s="681"/>
      <c r="BB18" s="681"/>
      <c r="BC18" s="681"/>
      <c r="BD18" s="681"/>
      <c r="BE18" s="681"/>
      <c r="BF18" s="682"/>
      <c r="BG18" s="683" t="s">
        <v>127</v>
      </c>
      <c r="BH18" s="684"/>
      <c r="BI18" s="684"/>
      <c r="BJ18" s="684"/>
      <c r="BK18" s="684"/>
      <c r="BL18" s="684"/>
      <c r="BM18" s="684"/>
      <c r="BN18" s="685"/>
      <c r="BO18" s="686" t="s">
        <v>127</v>
      </c>
      <c r="BP18" s="686"/>
      <c r="BQ18" s="686"/>
      <c r="BR18" s="686"/>
      <c r="BS18" s="692" t="s">
        <v>127</v>
      </c>
      <c r="BT18" s="684"/>
      <c r="BU18" s="684"/>
      <c r="BV18" s="684"/>
      <c r="BW18" s="684"/>
      <c r="BX18" s="684"/>
      <c r="BY18" s="684"/>
      <c r="BZ18" s="684"/>
      <c r="CA18" s="684"/>
      <c r="CB18" s="693"/>
      <c r="CD18" s="698" t="s">
        <v>268</v>
      </c>
      <c r="CE18" s="699"/>
      <c r="CF18" s="699"/>
      <c r="CG18" s="699"/>
      <c r="CH18" s="699"/>
      <c r="CI18" s="699"/>
      <c r="CJ18" s="699"/>
      <c r="CK18" s="699"/>
      <c r="CL18" s="699"/>
      <c r="CM18" s="699"/>
      <c r="CN18" s="699"/>
      <c r="CO18" s="699"/>
      <c r="CP18" s="699"/>
      <c r="CQ18" s="700"/>
      <c r="CR18" s="683" t="s">
        <v>127</v>
      </c>
      <c r="CS18" s="684"/>
      <c r="CT18" s="684"/>
      <c r="CU18" s="684"/>
      <c r="CV18" s="684"/>
      <c r="CW18" s="684"/>
      <c r="CX18" s="684"/>
      <c r="CY18" s="685"/>
      <c r="CZ18" s="686" t="s">
        <v>127</v>
      </c>
      <c r="DA18" s="686"/>
      <c r="DB18" s="686"/>
      <c r="DC18" s="686"/>
      <c r="DD18" s="692" t="s">
        <v>127</v>
      </c>
      <c r="DE18" s="684"/>
      <c r="DF18" s="684"/>
      <c r="DG18" s="684"/>
      <c r="DH18" s="684"/>
      <c r="DI18" s="684"/>
      <c r="DJ18" s="684"/>
      <c r="DK18" s="684"/>
      <c r="DL18" s="684"/>
      <c r="DM18" s="684"/>
      <c r="DN18" s="684"/>
      <c r="DO18" s="684"/>
      <c r="DP18" s="685"/>
      <c r="DQ18" s="692" t="s">
        <v>127</v>
      </c>
      <c r="DR18" s="684"/>
      <c r="DS18" s="684"/>
      <c r="DT18" s="684"/>
      <c r="DU18" s="684"/>
      <c r="DV18" s="684"/>
      <c r="DW18" s="684"/>
      <c r="DX18" s="684"/>
      <c r="DY18" s="684"/>
      <c r="DZ18" s="684"/>
      <c r="EA18" s="684"/>
      <c r="EB18" s="684"/>
      <c r="EC18" s="693"/>
    </row>
    <row r="19" spans="2:133" ht="11.25" customHeight="1" x14ac:dyDescent="0.2">
      <c r="B19" s="680" t="s">
        <v>269</v>
      </c>
      <c r="C19" s="681"/>
      <c r="D19" s="681"/>
      <c r="E19" s="681"/>
      <c r="F19" s="681"/>
      <c r="G19" s="681"/>
      <c r="H19" s="681"/>
      <c r="I19" s="681"/>
      <c r="J19" s="681"/>
      <c r="K19" s="681"/>
      <c r="L19" s="681"/>
      <c r="M19" s="681"/>
      <c r="N19" s="681"/>
      <c r="O19" s="681"/>
      <c r="P19" s="681"/>
      <c r="Q19" s="682"/>
      <c r="R19" s="683">
        <v>4319</v>
      </c>
      <c r="S19" s="684"/>
      <c r="T19" s="684"/>
      <c r="U19" s="684"/>
      <c r="V19" s="684"/>
      <c r="W19" s="684"/>
      <c r="X19" s="684"/>
      <c r="Y19" s="685"/>
      <c r="Z19" s="686">
        <v>0</v>
      </c>
      <c r="AA19" s="686"/>
      <c r="AB19" s="686"/>
      <c r="AC19" s="686"/>
      <c r="AD19" s="687">
        <v>4319</v>
      </c>
      <c r="AE19" s="687"/>
      <c r="AF19" s="687"/>
      <c r="AG19" s="687"/>
      <c r="AH19" s="687"/>
      <c r="AI19" s="687"/>
      <c r="AJ19" s="687"/>
      <c r="AK19" s="687"/>
      <c r="AL19" s="688">
        <v>0</v>
      </c>
      <c r="AM19" s="689"/>
      <c r="AN19" s="689"/>
      <c r="AO19" s="690"/>
      <c r="AP19" s="680" t="s">
        <v>270</v>
      </c>
      <c r="AQ19" s="681"/>
      <c r="AR19" s="681"/>
      <c r="AS19" s="681"/>
      <c r="AT19" s="681"/>
      <c r="AU19" s="681"/>
      <c r="AV19" s="681"/>
      <c r="AW19" s="681"/>
      <c r="AX19" s="681"/>
      <c r="AY19" s="681"/>
      <c r="AZ19" s="681"/>
      <c r="BA19" s="681"/>
      <c r="BB19" s="681"/>
      <c r="BC19" s="681"/>
      <c r="BD19" s="681"/>
      <c r="BE19" s="681"/>
      <c r="BF19" s="682"/>
      <c r="BG19" s="683">
        <v>114119</v>
      </c>
      <c r="BH19" s="684"/>
      <c r="BI19" s="684"/>
      <c r="BJ19" s="684"/>
      <c r="BK19" s="684"/>
      <c r="BL19" s="684"/>
      <c r="BM19" s="684"/>
      <c r="BN19" s="685"/>
      <c r="BO19" s="686">
        <v>1.7</v>
      </c>
      <c r="BP19" s="686"/>
      <c r="BQ19" s="686"/>
      <c r="BR19" s="686"/>
      <c r="BS19" s="692" t="s">
        <v>127</v>
      </c>
      <c r="BT19" s="684"/>
      <c r="BU19" s="684"/>
      <c r="BV19" s="684"/>
      <c r="BW19" s="684"/>
      <c r="BX19" s="684"/>
      <c r="BY19" s="684"/>
      <c r="BZ19" s="684"/>
      <c r="CA19" s="684"/>
      <c r="CB19" s="693"/>
      <c r="CD19" s="698" t="s">
        <v>271</v>
      </c>
      <c r="CE19" s="699"/>
      <c r="CF19" s="699"/>
      <c r="CG19" s="699"/>
      <c r="CH19" s="699"/>
      <c r="CI19" s="699"/>
      <c r="CJ19" s="699"/>
      <c r="CK19" s="699"/>
      <c r="CL19" s="699"/>
      <c r="CM19" s="699"/>
      <c r="CN19" s="699"/>
      <c r="CO19" s="699"/>
      <c r="CP19" s="699"/>
      <c r="CQ19" s="700"/>
      <c r="CR19" s="683" t="s">
        <v>127</v>
      </c>
      <c r="CS19" s="684"/>
      <c r="CT19" s="684"/>
      <c r="CU19" s="684"/>
      <c r="CV19" s="684"/>
      <c r="CW19" s="684"/>
      <c r="CX19" s="684"/>
      <c r="CY19" s="685"/>
      <c r="CZ19" s="686" t="s">
        <v>127</v>
      </c>
      <c r="DA19" s="686"/>
      <c r="DB19" s="686"/>
      <c r="DC19" s="686"/>
      <c r="DD19" s="692" t="s">
        <v>127</v>
      </c>
      <c r="DE19" s="684"/>
      <c r="DF19" s="684"/>
      <c r="DG19" s="684"/>
      <c r="DH19" s="684"/>
      <c r="DI19" s="684"/>
      <c r="DJ19" s="684"/>
      <c r="DK19" s="684"/>
      <c r="DL19" s="684"/>
      <c r="DM19" s="684"/>
      <c r="DN19" s="684"/>
      <c r="DO19" s="684"/>
      <c r="DP19" s="685"/>
      <c r="DQ19" s="692" t="s">
        <v>127</v>
      </c>
      <c r="DR19" s="684"/>
      <c r="DS19" s="684"/>
      <c r="DT19" s="684"/>
      <c r="DU19" s="684"/>
      <c r="DV19" s="684"/>
      <c r="DW19" s="684"/>
      <c r="DX19" s="684"/>
      <c r="DY19" s="684"/>
      <c r="DZ19" s="684"/>
      <c r="EA19" s="684"/>
      <c r="EB19" s="684"/>
      <c r="EC19" s="693"/>
    </row>
    <row r="20" spans="2:133" ht="11.25" customHeight="1" x14ac:dyDescent="0.2">
      <c r="B20" s="680" t="s">
        <v>272</v>
      </c>
      <c r="C20" s="681"/>
      <c r="D20" s="681"/>
      <c r="E20" s="681"/>
      <c r="F20" s="681"/>
      <c r="G20" s="681"/>
      <c r="H20" s="681"/>
      <c r="I20" s="681"/>
      <c r="J20" s="681"/>
      <c r="K20" s="681"/>
      <c r="L20" s="681"/>
      <c r="M20" s="681"/>
      <c r="N20" s="681"/>
      <c r="O20" s="681"/>
      <c r="P20" s="681"/>
      <c r="Q20" s="682"/>
      <c r="R20" s="683">
        <v>1152</v>
      </c>
      <c r="S20" s="684"/>
      <c r="T20" s="684"/>
      <c r="U20" s="684"/>
      <c r="V20" s="684"/>
      <c r="W20" s="684"/>
      <c r="X20" s="684"/>
      <c r="Y20" s="685"/>
      <c r="Z20" s="686">
        <v>0</v>
      </c>
      <c r="AA20" s="686"/>
      <c r="AB20" s="686"/>
      <c r="AC20" s="686"/>
      <c r="AD20" s="687">
        <v>1152</v>
      </c>
      <c r="AE20" s="687"/>
      <c r="AF20" s="687"/>
      <c r="AG20" s="687"/>
      <c r="AH20" s="687"/>
      <c r="AI20" s="687"/>
      <c r="AJ20" s="687"/>
      <c r="AK20" s="687"/>
      <c r="AL20" s="688">
        <v>0</v>
      </c>
      <c r="AM20" s="689"/>
      <c r="AN20" s="689"/>
      <c r="AO20" s="690"/>
      <c r="AP20" s="680" t="s">
        <v>273</v>
      </c>
      <c r="AQ20" s="681"/>
      <c r="AR20" s="681"/>
      <c r="AS20" s="681"/>
      <c r="AT20" s="681"/>
      <c r="AU20" s="681"/>
      <c r="AV20" s="681"/>
      <c r="AW20" s="681"/>
      <c r="AX20" s="681"/>
      <c r="AY20" s="681"/>
      <c r="AZ20" s="681"/>
      <c r="BA20" s="681"/>
      <c r="BB20" s="681"/>
      <c r="BC20" s="681"/>
      <c r="BD20" s="681"/>
      <c r="BE20" s="681"/>
      <c r="BF20" s="682"/>
      <c r="BG20" s="683">
        <v>114119</v>
      </c>
      <c r="BH20" s="684"/>
      <c r="BI20" s="684"/>
      <c r="BJ20" s="684"/>
      <c r="BK20" s="684"/>
      <c r="BL20" s="684"/>
      <c r="BM20" s="684"/>
      <c r="BN20" s="685"/>
      <c r="BO20" s="686">
        <v>1.7</v>
      </c>
      <c r="BP20" s="686"/>
      <c r="BQ20" s="686"/>
      <c r="BR20" s="686"/>
      <c r="BS20" s="692" t="s">
        <v>127</v>
      </c>
      <c r="BT20" s="684"/>
      <c r="BU20" s="684"/>
      <c r="BV20" s="684"/>
      <c r="BW20" s="684"/>
      <c r="BX20" s="684"/>
      <c r="BY20" s="684"/>
      <c r="BZ20" s="684"/>
      <c r="CA20" s="684"/>
      <c r="CB20" s="693"/>
      <c r="CD20" s="698" t="s">
        <v>274</v>
      </c>
      <c r="CE20" s="699"/>
      <c r="CF20" s="699"/>
      <c r="CG20" s="699"/>
      <c r="CH20" s="699"/>
      <c r="CI20" s="699"/>
      <c r="CJ20" s="699"/>
      <c r="CK20" s="699"/>
      <c r="CL20" s="699"/>
      <c r="CM20" s="699"/>
      <c r="CN20" s="699"/>
      <c r="CO20" s="699"/>
      <c r="CP20" s="699"/>
      <c r="CQ20" s="700"/>
      <c r="CR20" s="683">
        <v>20413023</v>
      </c>
      <c r="CS20" s="684"/>
      <c r="CT20" s="684"/>
      <c r="CU20" s="684"/>
      <c r="CV20" s="684"/>
      <c r="CW20" s="684"/>
      <c r="CX20" s="684"/>
      <c r="CY20" s="685"/>
      <c r="CZ20" s="686">
        <v>100</v>
      </c>
      <c r="DA20" s="686"/>
      <c r="DB20" s="686"/>
      <c r="DC20" s="686"/>
      <c r="DD20" s="692">
        <v>2956034</v>
      </c>
      <c r="DE20" s="684"/>
      <c r="DF20" s="684"/>
      <c r="DG20" s="684"/>
      <c r="DH20" s="684"/>
      <c r="DI20" s="684"/>
      <c r="DJ20" s="684"/>
      <c r="DK20" s="684"/>
      <c r="DL20" s="684"/>
      <c r="DM20" s="684"/>
      <c r="DN20" s="684"/>
      <c r="DO20" s="684"/>
      <c r="DP20" s="685"/>
      <c r="DQ20" s="692">
        <v>13975720</v>
      </c>
      <c r="DR20" s="684"/>
      <c r="DS20" s="684"/>
      <c r="DT20" s="684"/>
      <c r="DU20" s="684"/>
      <c r="DV20" s="684"/>
      <c r="DW20" s="684"/>
      <c r="DX20" s="684"/>
      <c r="DY20" s="684"/>
      <c r="DZ20" s="684"/>
      <c r="EA20" s="684"/>
      <c r="EB20" s="684"/>
      <c r="EC20" s="693"/>
    </row>
    <row r="21" spans="2:133" ht="11.25" customHeight="1" x14ac:dyDescent="0.2">
      <c r="B21" s="680" t="s">
        <v>275</v>
      </c>
      <c r="C21" s="681"/>
      <c r="D21" s="681"/>
      <c r="E21" s="681"/>
      <c r="F21" s="681"/>
      <c r="G21" s="681"/>
      <c r="H21" s="681"/>
      <c r="I21" s="681"/>
      <c r="J21" s="681"/>
      <c r="K21" s="681"/>
      <c r="L21" s="681"/>
      <c r="M21" s="681"/>
      <c r="N21" s="681"/>
      <c r="O21" s="681"/>
      <c r="P21" s="681"/>
      <c r="Q21" s="682"/>
      <c r="R21" s="683">
        <v>111447</v>
      </c>
      <c r="S21" s="684"/>
      <c r="T21" s="684"/>
      <c r="U21" s="684"/>
      <c r="V21" s="684"/>
      <c r="W21" s="684"/>
      <c r="X21" s="684"/>
      <c r="Y21" s="685"/>
      <c r="Z21" s="686">
        <v>0.5</v>
      </c>
      <c r="AA21" s="686"/>
      <c r="AB21" s="686"/>
      <c r="AC21" s="686"/>
      <c r="AD21" s="687">
        <v>111447</v>
      </c>
      <c r="AE21" s="687"/>
      <c r="AF21" s="687"/>
      <c r="AG21" s="687"/>
      <c r="AH21" s="687"/>
      <c r="AI21" s="687"/>
      <c r="AJ21" s="687"/>
      <c r="AK21" s="687"/>
      <c r="AL21" s="688">
        <v>0.9</v>
      </c>
      <c r="AM21" s="689"/>
      <c r="AN21" s="689"/>
      <c r="AO21" s="690"/>
      <c r="AP21" s="702" t="s">
        <v>276</v>
      </c>
      <c r="AQ21" s="703"/>
      <c r="AR21" s="703"/>
      <c r="AS21" s="703"/>
      <c r="AT21" s="703"/>
      <c r="AU21" s="703"/>
      <c r="AV21" s="703"/>
      <c r="AW21" s="703"/>
      <c r="AX21" s="703"/>
      <c r="AY21" s="703"/>
      <c r="AZ21" s="703"/>
      <c r="BA21" s="703"/>
      <c r="BB21" s="703"/>
      <c r="BC21" s="703"/>
      <c r="BD21" s="703"/>
      <c r="BE21" s="703"/>
      <c r="BF21" s="704"/>
      <c r="BG21" s="683">
        <v>17183</v>
      </c>
      <c r="BH21" s="684"/>
      <c r="BI21" s="684"/>
      <c r="BJ21" s="684"/>
      <c r="BK21" s="684"/>
      <c r="BL21" s="684"/>
      <c r="BM21" s="684"/>
      <c r="BN21" s="685"/>
      <c r="BO21" s="686">
        <v>0.3</v>
      </c>
      <c r="BP21" s="686"/>
      <c r="BQ21" s="686"/>
      <c r="BR21" s="686"/>
      <c r="BS21" s="692" t="s">
        <v>127</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2">
      <c r="B22" s="680" t="s">
        <v>277</v>
      </c>
      <c r="C22" s="681"/>
      <c r="D22" s="681"/>
      <c r="E22" s="681"/>
      <c r="F22" s="681"/>
      <c r="G22" s="681"/>
      <c r="H22" s="681"/>
      <c r="I22" s="681"/>
      <c r="J22" s="681"/>
      <c r="K22" s="681"/>
      <c r="L22" s="681"/>
      <c r="M22" s="681"/>
      <c r="N22" s="681"/>
      <c r="O22" s="681"/>
      <c r="P22" s="681"/>
      <c r="Q22" s="682"/>
      <c r="R22" s="683">
        <v>5665388</v>
      </c>
      <c r="S22" s="684"/>
      <c r="T22" s="684"/>
      <c r="U22" s="684"/>
      <c r="V22" s="684"/>
      <c r="W22" s="684"/>
      <c r="X22" s="684"/>
      <c r="Y22" s="685"/>
      <c r="Z22" s="686">
        <v>26.4</v>
      </c>
      <c r="AA22" s="686"/>
      <c r="AB22" s="686"/>
      <c r="AC22" s="686"/>
      <c r="AD22" s="687">
        <v>4885013</v>
      </c>
      <c r="AE22" s="687"/>
      <c r="AF22" s="687"/>
      <c r="AG22" s="687"/>
      <c r="AH22" s="687"/>
      <c r="AI22" s="687"/>
      <c r="AJ22" s="687"/>
      <c r="AK22" s="687"/>
      <c r="AL22" s="688">
        <v>39.4</v>
      </c>
      <c r="AM22" s="689"/>
      <c r="AN22" s="689"/>
      <c r="AO22" s="690"/>
      <c r="AP22" s="702" t="s">
        <v>278</v>
      </c>
      <c r="AQ22" s="703"/>
      <c r="AR22" s="703"/>
      <c r="AS22" s="703"/>
      <c r="AT22" s="703"/>
      <c r="AU22" s="703"/>
      <c r="AV22" s="703"/>
      <c r="AW22" s="703"/>
      <c r="AX22" s="703"/>
      <c r="AY22" s="703"/>
      <c r="AZ22" s="703"/>
      <c r="BA22" s="703"/>
      <c r="BB22" s="703"/>
      <c r="BC22" s="703"/>
      <c r="BD22" s="703"/>
      <c r="BE22" s="703"/>
      <c r="BF22" s="704"/>
      <c r="BG22" s="683" t="s">
        <v>127</v>
      </c>
      <c r="BH22" s="684"/>
      <c r="BI22" s="684"/>
      <c r="BJ22" s="684"/>
      <c r="BK22" s="684"/>
      <c r="BL22" s="684"/>
      <c r="BM22" s="684"/>
      <c r="BN22" s="685"/>
      <c r="BO22" s="686" t="s">
        <v>127</v>
      </c>
      <c r="BP22" s="686"/>
      <c r="BQ22" s="686"/>
      <c r="BR22" s="686"/>
      <c r="BS22" s="692" t="s">
        <v>127</v>
      </c>
      <c r="BT22" s="684"/>
      <c r="BU22" s="684"/>
      <c r="BV22" s="684"/>
      <c r="BW22" s="684"/>
      <c r="BX22" s="684"/>
      <c r="BY22" s="684"/>
      <c r="BZ22" s="684"/>
      <c r="CA22" s="684"/>
      <c r="CB22" s="693"/>
      <c r="CD22" s="665" t="s">
        <v>279</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2">
      <c r="B23" s="680" t="s">
        <v>280</v>
      </c>
      <c r="C23" s="681"/>
      <c r="D23" s="681"/>
      <c r="E23" s="681"/>
      <c r="F23" s="681"/>
      <c r="G23" s="681"/>
      <c r="H23" s="681"/>
      <c r="I23" s="681"/>
      <c r="J23" s="681"/>
      <c r="K23" s="681"/>
      <c r="L23" s="681"/>
      <c r="M23" s="681"/>
      <c r="N23" s="681"/>
      <c r="O23" s="681"/>
      <c r="P23" s="681"/>
      <c r="Q23" s="682"/>
      <c r="R23" s="683">
        <v>4885013</v>
      </c>
      <c r="S23" s="684"/>
      <c r="T23" s="684"/>
      <c r="U23" s="684"/>
      <c r="V23" s="684"/>
      <c r="W23" s="684"/>
      <c r="X23" s="684"/>
      <c r="Y23" s="685"/>
      <c r="Z23" s="686">
        <v>22.8</v>
      </c>
      <c r="AA23" s="686"/>
      <c r="AB23" s="686"/>
      <c r="AC23" s="686"/>
      <c r="AD23" s="687">
        <v>4885013</v>
      </c>
      <c r="AE23" s="687"/>
      <c r="AF23" s="687"/>
      <c r="AG23" s="687"/>
      <c r="AH23" s="687"/>
      <c r="AI23" s="687"/>
      <c r="AJ23" s="687"/>
      <c r="AK23" s="687"/>
      <c r="AL23" s="688">
        <v>39.4</v>
      </c>
      <c r="AM23" s="689"/>
      <c r="AN23" s="689"/>
      <c r="AO23" s="690"/>
      <c r="AP23" s="702" t="s">
        <v>281</v>
      </c>
      <c r="AQ23" s="703"/>
      <c r="AR23" s="703"/>
      <c r="AS23" s="703"/>
      <c r="AT23" s="703"/>
      <c r="AU23" s="703"/>
      <c r="AV23" s="703"/>
      <c r="AW23" s="703"/>
      <c r="AX23" s="703"/>
      <c r="AY23" s="703"/>
      <c r="AZ23" s="703"/>
      <c r="BA23" s="703"/>
      <c r="BB23" s="703"/>
      <c r="BC23" s="703"/>
      <c r="BD23" s="703"/>
      <c r="BE23" s="703"/>
      <c r="BF23" s="704"/>
      <c r="BG23" s="683">
        <v>96936</v>
      </c>
      <c r="BH23" s="684"/>
      <c r="BI23" s="684"/>
      <c r="BJ23" s="684"/>
      <c r="BK23" s="684"/>
      <c r="BL23" s="684"/>
      <c r="BM23" s="684"/>
      <c r="BN23" s="685"/>
      <c r="BO23" s="686">
        <v>1.5</v>
      </c>
      <c r="BP23" s="686"/>
      <c r="BQ23" s="686"/>
      <c r="BR23" s="686"/>
      <c r="BS23" s="692" t="s">
        <v>127</v>
      </c>
      <c r="BT23" s="684"/>
      <c r="BU23" s="684"/>
      <c r="BV23" s="684"/>
      <c r="BW23" s="684"/>
      <c r="BX23" s="684"/>
      <c r="BY23" s="684"/>
      <c r="BZ23" s="684"/>
      <c r="CA23" s="684"/>
      <c r="CB23" s="693"/>
      <c r="CD23" s="665" t="s">
        <v>221</v>
      </c>
      <c r="CE23" s="666"/>
      <c r="CF23" s="666"/>
      <c r="CG23" s="666"/>
      <c r="CH23" s="666"/>
      <c r="CI23" s="666"/>
      <c r="CJ23" s="666"/>
      <c r="CK23" s="666"/>
      <c r="CL23" s="666"/>
      <c r="CM23" s="666"/>
      <c r="CN23" s="666"/>
      <c r="CO23" s="666"/>
      <c r="CP23" s="666"/>
      <c r="CQ23" s="667"/>
      <c r="CR23" s="665" t="s">
        <v>282</v>
      </c>
      <c r="CS23" s="666"/>
      <c r="CT23" s="666"/>
      <c r="CU23" s="666"/>
      <c r="CV23" s="666"/>
      <c r="CW23" s="666"/>
      <c r="CX23" s="666"/>
      <c r="CY23" s="667"/>
      <c r="CZ23" s="665" t="s">
        <v>283</v>
      </c>
      <c r="DA23" s="666"/>
      <c r="DB23" s="666"/>
      <c r="DC23" s="667"/>
      <c r="DD23" s="665" t="s">
        <v>284</v>
      </c>
      <c r="DE23" s="666"/>
      <c r="DF23" s="666"/>
      <c r="DG23" s="666"/>
      <c r="DH23" s="666"/>
      <c r="DI23" s="666"/>
      <c r="DJ23" s="666"/>
      <c r="DK23" s="667"/>
      <c r="DL23" s="714" t="s">
        <v>285</v>
      </c>
      <c r="DM23" s="715"/>
      <c r="DN23" s="715"/>
      <c r="DO23" s="715"/>
      <c r="DP23" s="715"/>
      <c r="DQ23" s="715"/>
      <c r="DR23" s="715"/>
      <c r="DS23" s="715"/>
      <c r="DT23" s="715"/>
      <c r="DU23" s="715"/>
      <c r="DV23" s="716"/>
      <c r="DW23" s="665" t="s">
        <v>286</v>
      </c>
      <c r="DX23" s="666"/>
      <c r="DY23" s="666"/>
      <c r="DZ23" s="666"/>
      <c r="EA23" s="666"/>
      <c r="EB23" s="666"/>
      <c r="EC23" s="667"/>
    </row>
    <row r="24" spans="2:133" ht="11.25" customHeight="1" x14ac:dyDescent="0.2">
      <c r="B24" s="680" t="s">
        <v>287</v>
      </c>
      <c r="C24" s="681"/>
      <c r="D24" s="681"/>
      <c r="E24" s="681"/>
      <c r="F24" s="681"/>
      <c r="G24" s="681"/>
      <c r="H24" s="681"/>
      <c r="I24" s="681"/>
      <c r="J24" s="681"/>
      <c r="K24" s="681"/>
      <c r="L24" s="681"/>
      <c r="M24" s="681"/>
      <c r="N24" s="681"/>
      <c r="O24" s="681"/>
      <c r="P24" s="681"/>
      <c r="Q24" s="682"/>
      <c r="R24" s="683">
        <v>780375</v>
      </c>
      <c r="S24" s="684"/>
      <c r="T24" s="684"/>
      <c r="U24" s="684"/>
      <c r="V24" s="684"/>
      <c r="W24" s="684"/>
      <c r="X24" s="684"/>
      <c r="Y24" s="685"/>
      <c r="Z24" s="686">
        <v>3.6</v>
      </c>
      <c r="AA24" s="686"/>
      <c r="AB24" s="686"/>
      <c r="AC24" s="686"/>
      <c r="AD24" s="687" t="s">
        <v>127</v>
      </c>
      <c r="AE24" s="687"/>
      <c r="AF24" s="687"/>
      <c r="AG24" s="687"/>
      <c r="AH24" s="687"/>
      <c r="AI24" s="687"/>
      <c r="AJ24" s="687"/>
      <c r="AK24" s="687"/>
      <c r="AL24" s="688" t="s">
        <v>127</v>
      </c>
      <c r="AM24" s="689"/>
      <c r="AN24" s="689"/>
      <c r="AO24" s="690"/>
      <c r="AP24" s="702" t="s">
        <v>288</v>
      </c>
      <c r="AQ24" s="703"/>
      <c r="AR24" s="703"/>
      <c r="AS24" s="703"/>
      <c r="AT24" s="703"/>
      <c r="AU24" s="703"/>
      <c r="AV24" s="703"/>
      <c r="AW24" s="703"/>
      <c r="AX24" s="703"/>
      <c r="AY24" s="703"/>
      <c r="AZ24" s="703"/>
      <c r="BA24" s="703"/>
      <c r="BB24" s="703"/>
      <c r="BC24" s="703"/>
      <c r="BD24" s="703"/>
      <c r="BE24" s="703"/>
      <c r="BF24" s="704"/>
      <c r="BG24" s="683" t="s">
        <v>127</v>
      </c>
      <c r="BH24" s="684"/>
      <c r="BI24" s="684"/>
      <c r="BJ24" s="684"/>
      <c r="BK24" s="684"/>
      <c r="BL24" s="684"/>
      <c r="BM24" s="684"/>
      <c r="BN24" s="685"/>
      <c r="BO24" s="686" t="s">
        <v>127</v>
      </c>
      <c r="BP24" s="686"/>
      <c r="BQ24" s="686"/>
      <c r="BR24" s="686"/>
      <c r="BS24" s="692" t="s">
        <v>127</v>
      </c>
      <c r="BT24" s="684"/>
      <c r="BU24" s="684"/>
      <c r="BV24" s="684"/>
      <c r="BW24" s="684"/>
      <c r="BX24" s="684"/>
      <c r="BY24" s="684"/>
      <c r="BZ24" s="684"/>
      <c r="CA24" s="684"/>
      <c r="CB24" s="693"/>
      <c r="CD24" s="694" t="s">
        <v>289</v>
      </c>
      <c r="CE24" s="695"/>
      <c r="CF24" s="695"/>
      <c r="CG24" s="695"/>
      <c r="CH24" s="695"/>
      <c r="CI24" s="695"/>
      <c r="CJ24" s="695"/>
      <c r="CK24" s="695"/>
      <c r="CL24" s="695"/>
      <c r="CM24" s="695"/>
      <c r="CN24" s="695"/>
      <c r="CO24" s="695"/>
      <c r="CP24" s="695"/>
      <c r="CQ24" s="696"/>
      <c r="CR24" s="672">
        <v>8569139</v>
      </c>
      <c r="CS24" s="673"/>
      <c r="CT24" s="673"/>
      <c r="CU24" s="673"/>
      <c r="CV24" s="673"/>
      <c r="CW24" s="673"/>
      <c r="CX24" s="673"/>
      <c r="CY24" s="674"/>
      <c r="CZ24" s="677">
        <v>42</v>
      </c>
      <c r="DA24" s="678"/>
      <c r="DB24" s="678"/>
      <c r="DC24" s="697"/>
      <c r="DD24" s="722">
        <v>6391055</v>
      </c>
      <c r="DE24" s="673"/>
      <c r="DF24" s="673"/>
      <c r="DG24" s="673"/>
      <c r="DH24" s="673"/>
      <c r="DI24" s="673"/>
      <c r="DJ24" s="673"/>
      <c r="DK24" s="674"/>
      <c r="DL24" s="722">
        <v>5852325</v>
      </c>
      <c r="DM24" s="673"/>
      <c r="DN24" s="673"/>
      <c r="DO24" s="673"/>
      <c r="DP24" s="673"/>
      <c r="DQ24" s="673"/>
      <c r="DR24" s="673"/>
      <c r="DS24" s="673"/>
      <c r="DT24" s="673"/>
      <c r="DU24" s="673"/>
      <c r="DV24" s="674"/>
      <c r="DW24" s="677">
        <v>45.2</v>
      </c>
      <c r="DX24" s="678"/>
      <c r="DY24" s="678"/>
      <c r="DZ24" s="678"/>
      <c r="EA24" s="678"/>
      <c r="EB24" s="678"/>
      <c r="EC24" s="679"/>
    </row>
    <row r="25" spans="2:133" ht="11.25" customHeight="1" x14ac:dyDescent="0.2">
      <c r="B25" s="680" t="s">
        <v>290</v>
      </c>
      <c r="C25" s="681"/>
      <c r="D25" s="681"/>
      <c r="E25" s="681"/>
      <c r="F25" s="681"/>
      <c r="G25" s="681"/>
      <c r="H25" s="681"/>
      <c r="I25" s="681"/>
      <c r="J25" s="681"/>
      <c r="K25" s="681"/>
      <c r="L25" s="681"/>
      <c r="M25" s="681"/>
      <c r="N25" s="681"/>
      <c r="O25" s="681"/>
      <c r="P25" s="681"/>
      <c r="Q25" s="682"/>
      <c r="R25" s="683" t="s">
        <v>127</v>
      </c>
      <c r="S25" s="684"/>
      <c r="T25" s="684"/>
      <c r="U25" s="684"/>
      <c r="V25" s="684"/>
      <c r="W25" s="684"/>
      <c r="X25" s="684"/>
      <c r="Y25" s="685"/>
      <c r="Z25" s="686" t="s">
        <v>127</v>
      </c>
      <c r="AA25" s="686"/>
      <c r="AB25" s="686"/>
      <c r="AC25" s="686"/>
      <c r="AD25" s="687" t="s">
        <v>127</v>
      </c>
      <c r="AE25" s="687"/>
      <c r="AF25" s="687"/>
      <c r="AG25" s="687"/>
      <c r="AH25" s="687"/>
      <c r="AI25" s="687"/>
      <c r="AJ25" s="687"/>
      <c r="AK25" s="687"/>
      <c r="AL25" s="688" t="s">
        <v>127</v>
      </c>
      <c r="AM25" s="689"/>
      <c r="AN25" s="689"/>
      <c r="AO25" s="690"/>
      <c r="AP25" s="702" t="s">
        <v>291</v>
      </c>
      <c r="AQ25" s="703"/>
      <c r="AR25" s="703"/>
      <c r="AS25" s="703"/>
      <c r="AT25" s="703"/>
      <c r="AU25" s="703"/>
      <c r="AV25" s="703"/>
      <c r="AW25" s="703"/>
      <c r="AX25" s="703"/>
      <c r="AY25" s="703"/>
      <c r="AZ25" s="703"/>
      <c r="BA25" s="703"/>
      <c r="BB25" s="703"/>
      <c r="BC25" s="703"/>
      <c r="BD25" s="703"/>
      <c r="BE25" s="703"/>
      <c r="BF25" s="704"/>
      <c r="BG25" s="683" t="s">
        <v>127</v>
      </c>
      <c r="BH25" s="684"/>
      <c r="BI25" s="684"/>
      <c r="BJ25" s="684"/>
      <c r="BK25" s="684"/>
      <c r="BL25" s="684"/>
      <c r="BM25" s="684"/>
      <c r="BN25" s="685"/>
      <c r="BO25" s="686" t="s">
        <v>127</v>
      </c>
      <c r="BP25" s="686"/>
      <c r="BQ25" s="686"/>
      <c r="BR25" s="686"/>
      <c r="BS25" s="692" t="s">
        <v>127</v>
      </c>
      <c r="BT25" s="684"/>
      <c r="BU25" s="684"/>
      <c r="BV25" s="684"/>
      <c r="BW25" s="684"/>
      <c r="BX25" s="684"/>
      <c r="BY25" s="684"/>
      <c r="BZ25" s="684"/>
      <c r="CA25" s="684"/>
      <c r="CB25" s="693"/>
      <c r="CD25" s="698" t="s">
        <v>292</v>
      </c>
      <c r="CE25" s="699"/>
      <c r="CF25" s="699"/>
      <c r="CG25" s="699"/>
      <c r="CH25" s="699"/>
      <c r="CI25" s="699"/>
      <c r="CJ25" s="699"/>
      <c r="CK25" s="699"/>
      <c r="CL25" s="699"/>
      <c r="CM25" s="699"/>
      <c r="CN25" s="699"/>
      <c r="CO25" s="699"/>
      <c r="CP25" s="699"/>
      <c r="CQ25" s="700"/>
      <c r="CR25" s="683">
        <v>3063598</v>
      </c>
      <c r="CS25" s="719"/>
      <c r="CT25" s="719"/>
      <c r="CU25" s="719"/>
      <c r="CV25" s="719"/>
      <c r="CW25" s="719"/>
      <c r="CX25" s="719"/>
      <c r="CY25" s="720"/>
      <c r="CZ25" s="688">
        <v>15</v>
      </c>
      <c r="DA25" s="717"/>
      <c r="DB25" s="717"/>
      <c r="DC25" s="721"/>
      <c r="DD25" s="692">
        <v>2892593</v>
      </c>
      <c r="DE25" s="719"/>
      <c r="DF25" s="719"/>
      <c r="DG25" s="719"/>
      <c r="DH25" s="719"/>
      <c r="DI25" s="719"/>
      <c r="DJ25" s="719"/>
      <c r="DK25" s="720"/>
      <c r="DL25" s="692">
        <v>2868931</v>
      </c>
      <c r="DM25" s="719"/>
      <c r="DN25" s="719"/>
      <c r="DO25" s="719"/>
      <c r="DP25" s="719"/>
      <c r="DQ25" s="719"/>
      <c r="DR25" s="719"/>
      <c r="DS25" s="719"/>
      <c r="DT25" s="719"/>
      <c r="DU25" s="719"/>
      <c r="DV25" s="720"/>
      <c r="DW25" s="688">
        <v>22.2</v>
      </c>
      <c r="DX25" s="717"/>
      <c r="DY25" s="717"/>
      <c r="DZ25" s="717"/>
      <c r="EA25" s="717"/>
      <c r="EB25" s="717"/>
      <c r="EC25" s="718"/>
    </row>
    <row r="26" spans="2:133" ht="11.25" customHeight="1" x14ac:dyDescent="0.2">
      <c r="B26" s="680" t="s">
        <v>293</v>
      </c>
      <c r="C26" s="681"/>
      <c r="D26" s="681"/>
      <c r="E26" s="681"/>
      <c r="F26" s="681"/>
      <c r="G26" s="681"/>
      <c r="H26" s="681"/>
      <c r="I26" s="681"/>
      <c r="J26" s="681"/>
      <c r="K26" s="681"/>
      <c r="L26" s="681"/>
      <c r="M26" s="681"/>
      <c r="N26" s="681"/>
      <c r="O26" s="681"/>
      <c r="P26" s="681"/>
      <c r="Q26" s="682"/>
      <c r="R26" s="683">
        <v>13208739</v>
      </c>
      <c r="S26" s="684"/>
      <c r="T26" s="684"/>
      <c r="U26" s="684"/>
      <c r="V26" s="684"/>
      <c r="W26" s="684"/>
      <c r="X26" s="684"/>
      <c r="Y26" s="685"/>
      <c r="Z26" s="686">
        <v>61.6</v>
      </c>
      <c r="AA26" s="686"/>
      <c r="AB26" s="686"/>
      <c r="AC26" s="686"/>
      <c r="AD26" s="687">
        <v>12331428</v>
      </c>
      <c r="AE26" s="687"/>
      <c r="AF26" s="687"/>
      <c r="AG26" s="687"/>
      <c r="AH26" s="687"/>
      <c r="AI26" s="687"/>
      <c r="AJ26" s="687"/>
      <c r="AK26" s="687"/>
      <c r="AL26" s="688">
        <v>99.6</v>
      </c>
      <c r="AM26" s="689"/>
      <c r="AN26" s="689"/>
      <c r="AO26" s="690"/>
      <c r="AP26" s="702" t="s">
        <v>294</v>
      </c>
      <c r="AQ26" s="732"/>
      <c r="AR26" s="732"/>
      <c r="AS26" s="732"/>
      <c r="AT26" s="732"/>
      <c r="AU26" s="732"/>
      <c r="AV26" s="732"/>
      <c r="AW26" s="732"/>
      <c r="AX26" s="732"/>
      <c r="AY26" s="732"/>
      <c r="AZ26" s="732"/>
      <c r="BA26" s="732"/>
      <c r="BB26" s="732"/>
      <c r="BC26" s="732"/>
      <c r="BD26" s="732"/>
      <c r="BE26" s="732"/>
      <c r="BF26" s="704"/>
      <c r="BG26" s="683" t="s">
        <v>127</v>
      </c>
      <c r="BH26" s="684"/>
      <c r="BI26" s="684"/>
      <c r="BJ26" s="684"/>
      <c r="BK26" s="684"/>
      <c r="BL26" s="684"/>
      <c r="BM26" s="684"/>
      <c r="BN26" s="685"/>
      <c r="BO26" s="686" t="s">
        <v>127</v>
      </c>
      <c r="BP26" s="686"/>
      <c r="BQ26" s="686"/>
      <c r="BR26" s="686"/>
      <c r="BS26" s="692" t="s">
        <v>127</v>
      </c>
      <c r="BT26" s="684"/>
      <c r="BU26" s="684"/>
      <c r="BV26" s="684"/>
      <c r="BW26" s="684"/>
      <c r="BX26" s="684"/>
      <c r="BY26" s="684"/>
      <c r="BZ26" s="684"/>
      <c r="CA26" s="684"/>
      <c r="CB26" s="693"/>
      <c r="CD26" s="698" t="s">
        <v>295</v>
      </c>
      <c r="CE26" s="699"/>
      <c r="CF26" s="699"/>
      <c r="CG26" s="699"/>
      <c r="CH26" s="699"/>
      <c r="CI26" s="699"/>
      <c r="CJ26" s="699"/>
      <c r="CK26" s="699"/>
      <c r="CL26" s="699"/>
      <c r="CM26" s="699"/>
      <c r="CN26" s="699"/>
      <c r="CO26" s="699"/>
      <c r="CP26" s="699"/>
      <c r="CQ26" s="700"/>
      <c r="CR26" s="683">
        <v>2072988</v>
      </c>
      <c r="CS26" s="684"/>
      <c r="CT26" s="684"/>
      <c r="CU26" s="684"/>
      <c r="CV26" s="684"/>
      <c r="CW26" s="684"/>
      <c r="CX26" s="684"/>
      <c r="CY26" s="685"/>
      <c r="CZ26" s="688">
        <v>10.199999999999999</v>
      </c>
      <c r="DA26" s="717"/>
      <c r="DB26" s="717"/>
      <c r="DC26" s="721"/>
      <c r="DD26" s="692">
        <v>1931287</v>
      </c>
      <c r="DE26" s="684"/>
      <c r="DF26" s="684"/>
      <c r="DG26" s="684"/>
      <c r="DH26" s="684"/>
      <c r="DI26" s="684"/>
      <c r="DJ26" s="684"/>
      <c r="DK26" s="685"/>
      <c r="DL26" s="692" t="s">
        <v>127</v>
      </c>
      <c r="DM26" s="684"/>
      <c r="DN26" s="684"/>
      <c r="DO26" s="684"/>
      <c r="DP26" s="684"/>
      <c r="DQ26" s="684"/>
      <c r="DR26" s="684"/>
      <c r="DS26" s="684"/>
      <c r="DT26" s="684"/>
      <c r="DU26" s="684"/>
      <c r="DV26" s="685"/>
      <c r="DW26" s="688" t="s">
        <v>127</v>
      </c>
      <c r="DX26" s="717"/>
      <c r="DY26" s="717"/>
      <c r="DZ26" s="717"/>
      <c r="EA26" s="717"/>
      <c r="EB26" s="717"/>
      <c r="EC26" s="718"/>
    </row>
    <row r="27" spans="2:133" ht="11.25" customHeight="1" x14ac:dyDescent="0.2">
      <c r="B27" s="680" t="s">
        <v>296</v>
      </c>
      <c r="C27" s="681"/>
      <c r="D27" s="681"/>
      <c r="E27" s="681"/>
      <c r="F27" s="681"/>
      <c r="G27" s="681"/>
      <c r="H27" s="681"/>
      <c r="I27" s="681"/>
      <c r="J27" s="681"/>
      <c r="K27" s="681"/>
      <c r="L27" s="681"/>
      <c r="M27" s="681"/>
      <c r="N27" s="681"/>
      <c r="O27" s="681"/>
      <c r="P27" s="681"/>
      <c r="Q27" s="682"/>
      <c r="R27" s="683">
        <v>3895</v>
      </c>
      <c r="S27" s="684"/>
      <c r="T27" s="684"/>
      <c r="U27" s="684"/>
      <c r="V27" s="684"/>
      <c r="W27" s="684"/>
      <c r="X27" s="684"/>
      <c r="Y27" s="685"/>
      <c r="Z27" s="686">
        <v>0</v>
      </c>
      <c r="AA27" s="686"/>
      <c r="AB27" s="686"/>
      <c r="AC27" s="686"/>
      <c r="AD27" s="687">
        <v>3895</v>
      </c>
      <c r="AE27" s="687"/>
      <c r="AF27" s="687"/>
      <c r="AG27" s="687"/>
      <c r="AH27" s="687"/>
      <c r="AI27" s="687"/>
      <c r="AJ27" s="687"/>
      <c r="AK27" s="687"/>
      <c r="AL27" s="688">
        <v>0</v>
      </c>
      <c r="AM27" s="689"/>
      <c r="AN27" s="689"/>
      <c r="AO27" s="690"/>
      <c r="AP27" s="680" t="s">
        <v>297</v>
      </c>
      <c r="AQ27" s="681"/>
      <c r="AR27" s="681"/>
      <c r="AS27" s="681"/>
      <c r="AT27" s="681"/>
      <c r="AU27" s="681"/>
      <c r="AV27" s="681"/>
      <c r="AW27" s="681"/>
      <c r="AX27" s="681"/>
      <c r="AY27" s="681"/>
      <c r="AZ27" s="681"/>
      <c r="BA27" s="681"/>
      <c r="BB27" s="681"/>
      <c r="BC27" s="681"/>
      <c r="BD27" s="681"/>
      <c r="BE27" s="681"/>
      <c r="BF27" s="682"/>
      <c r="BG27" s="683">
        <v>6527893</v>
      </c>
      <c r="BH27" s="684"/>
      <c r="BI27" s="684"/>
      <c r="BJ27" s="684"/>
      <c r="BK27" s="684"/>
      <c r="BL27" s="684"/>
      <c r="BM27" s="684"/>
      <c r="BN27" s="685"/>
      <c r="BO27" s="686">
        <v>100</v>
      </c>
      <c r="BP27" s="686"/>
      <c r="BQ27" s="686"/>
      <c r="BR27" s="686"/>
      <c r="BS27" s="692">
        <v>63240</v>
      </c>
      <c r="BT27" s="684"/>
      <c r="BU27" s="684"/>
      <c r="BV27" s="684"/>
      <c r="BW27" s="684"/>
      <c r="BX27" s="684"/>
      <c r="BY27" s="684"/>
      <c r="BZ27" s="684"/>
      <c r="CA27" s="684"/>
      <c r="CB27" s="693"/>
      <c r="CD27" s="698" t="s">
        <v>298</v>
      </c>
      <c r="CE27" s="699"/>
      <c r="CF27" s="699"/>
      <c r="CG27" s="699"/>
      <c r="CH27" s="699"/>
      <c r="CI27" s="699"/>
      <c r="CJ27" s="699"/>
      <c r="CK27" s="699"/>
      <c r="CL27" s="699"/>
      <c r="CM27" s="699"/>
      <c r="CN27" s="699"/>
      <c r="CO27" s="699"/>
      <c r="CP27" s="699"/>
      <c r="CQ27" s="700"/>
      <c r="CR27" s="683">
        <v>3143871</v>
      </c>
      <c r="CS27" s="719"/>
      <c r="CT27" s="719"/>
      <c r="CU27" s="719"/>
      <c r="CV27" s="719"/>
      <c r="CW27" s="719"/>
      <c r="CX27" s="719"/>
      <c r="CY27" s="720"/>
      <c r="CZ27" s="688">
        <v>15.4</v>
      </c>
      <c r="DA27" s="717"/>
      <c r="DB27" s="717"/>
      <c r="DC27" s="721"/>
      <c r="DD27" s="692">
        <v>1145141</v>
      </c>
      <c r="DE27" s="719"/>
      <c r="DF27" s="719"/>
      <c r="DG27" s="719"/>
      <c r="DH27" s="719"/>
      <c r="DI27" s="719"/>
      <c r="DJ27" s="719"/>
      <c r="DK27" s="720"/>
      <c r="DL27" s="692">
        <v>1047531</v>
      </c>
      <c r="DM27" s="719"/>
      <c r="DN27" s="719"/>
      <c r="DO27" s="719"/>
      <c r="DP27" s="719"/>
      <c r="DQ27" s="719"/>
      <c r="DR27" s="719"/>
      <c r="DS27" s="719"/>
      <c r="DT27" s="719"/>
      <c r="DU27" s="719"/>
      <c r="DV27" s="720"/>
      <c r="DW27" s="688">
        <v>8.1</v>
      </c>
      <c r="DX27" s="717"/>
      <c r="DY27" s="717"/>
      <c r="DZ27" s="717"/>
      <c r="EA27" s="717"/>
      <c r="EB27" s="717"/>
      <c r="EC27" s="718"/>
    </row>
    <row r="28" spans="2:133" ht="11.25" customHeight="1" x14ac:dyDescent="0.2">
      <c r="B28" s="680" t="s">
        <v>299</v>
      </c>
      <c r="C28" s="681"/>
      <c r="D28" s="681"/>
      <c r="E28" s="681"/>
      <c r="F28" s="681"/>
      <c r="G28" s="681"/>
      <c r="H28" s="681"/>
      <c r="I28" s="681"/>
      <c r="J28" s="681"/>
      <c r="K28" s="681"/>
      <c r="L28" s="681"/>
      <c r="M28" s="681"/>
      <c r="N28" s="681"/>
      <c r="O28" s="681"/>
      <c r="P28" s="681"/>
      <c r="Q28" s="682"/>
      <c r="R28" s="683">
        <v>118802</v>
      </c>
      <c r="S28" s="684"/>
      <c r="T28" s="684"/>
      <c r="U28" s="684"/>
      <c r="V28" s="684"/>
      <c r="W28" s="684"/>
      <c r="X28" s="684"/>
      <c r="Y28" s="685"/>
      <c r="Z28" s="686">
        <v>0.6</v>
      </c>
      <c r="AA28" s="686"/>
      <c r="AB28" s="686"/>
      <c r="AC28" s="686"/>
      <c r="AD28" s="687" t="s">
        <v>127</v>
      </c>
      <c r="AE28" s="687"/>
      <c r="AF28" s="687"/>
      <c r="AG28" s="687"/>
      <c r="AH28" s="687"/>
      <c r="AI28" s="687"/>
      <c r="AJ28" s="687"/>
      <c r="AK28" s="687"/>
      <c r="AL28" s="688" t="s">
        <v>127</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300</v>
      </c>
      <c r="CE28" s="699"/>
      <c r="CF28" s="699"/>
      <c r="CG28" s="699"/>
      <c r="CH28" s="699"/>
      <c r="CI28" s="699"/>
      <c r="CJ28" s="699"/>
      <c r="CK28" s="699"/>
      <c r="CL28" s="699"/>
      <c r="CM28" s="699"/>
      <c r="CN28" s="699"/>
      <c r="CO28" s="699"/>
      <c r="CP28" s="699"/>
      <c r="CQ28" s="700"/>
      <c r="CR28" s="683">
        <v>2361670</v>
      </c>
      <c r="CS28" s="684"/>
      <c r="CT28" s="684"/>
      <c r="CU28" s="684"/>
      <c r="CV28" s="684"/>
      <c r="CW28" s="684"/>
      <c r="CX28" s="684"/>
      <c r="CY28" s="685"/>
      <c r="CZ28" s="688">
        <v>11.6</v>
      </c>
      <c r="DA28" s="717"/>
      <c r="DB28" s="717"/>
      <c r="DC28" s="721"/>
      <c r="DD28" s="692">
        <v>2353321</v>
      </c>
      <c r="DE28" s="684"/>
      <c r="DF28" s="684"/>
      <c r="DG28" s="684"/>
      <c r="DH28" s="684"/>
      <c r="DI28" s="684"/>
      <c r="DJ28" s="684"/>
      <c r="DK28" s="685"/>
      <c r="DL28" s="692">
        <v>1935863</v>
      </c>
      <c r="DM28" s="684"/>
      <c r="DN28" s="684"/>
      <c r="DO28" s="684"/>
      <c r="DP28" s="684"/>
      <c r="DQ28" s="684"/>
      <c r="DR28" s="684"/>
      <c r="DS28" s="684"/>
      <c r="DT28" s="684"/>
      <c r="DU28" s="684"/>
      <c r="DV28" s="685"/>
      <c r="DW28" s="688">
        <v>15</v>
      </c>
      <c r="DX28" s="717"/>
      <c r="DY28" s="717"/>
      <c r="DZ28" s="717"/>
      <c r="EA28" s="717"/>
      <c r="EB28" s="717"/>
      <c r="EC28" s="718"/>
    </row>
    <row r="29" spans="2:133" ht="11.25" customHeight="1" x14ac:dyDescent="0.2">
      <c r="B29" s="680" t="s">
        <v>301</v>
      </c>
      <c r="C29" s="681"/>
      <c r="D29" s="681"/>
      <c r="E29" s="681"/>
      <c r="F29" s="681"/>
      <c r="G29" s="681"/>
      <c r="H29" s="681"/>
      <c r="I29" s="681"/>
      <c r="J29" s="681"/>
      <c r="K29" s="681"/>
      <c r="L29" s="681"/>
      <c r="M29" s="681"/>
      <c r="N29" s="681"/>
      <c r="O29" s="681"/>
      <c r="P29" s="681"/>
      <c r="Q29" s="682"/>
      <c r="R29" s="683">
        <v>110731</v>
      </c>
      <c r="S29" s="684"/>
      <c r="T29" s="684"/>
      <c r="U29" s="684"/>
      <c r="V29" s="684"/>
      <c r="W29" s="684"/>
      <c r="X29" s="684"/>
      <c r="Y29" s="685"/>
      <c r="Z29" s="686">
        <v>0.5</v>
      </c>
      <c r="AA29" s="686"/>
      <c r="AB29" s="686"/>
      <c r="AC29" s="686"/>
      <c r="AD29" s="687">
        <v>10031</v>
      </c>
      <c r="AE29" s="687"/>
      <c r="AF29" s="687"/>
      <c r="AG29" s="687"/>
      <c r="AH29" s="687"/>
      <c r="AI29" s="687"/>
      <c r="AJ29" s="687"/>
      <c r="AK29" s="687"/>
      <c r="AL29" s="688">
        <v>0.1</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302</v>
      </c>
      <c r="CE29" s="724"/>
      <c r="CF29" s="698" t="s">
        <v>303</v>
      </c>
      <c r="CG29" s="699"/>
      <c r="CH29" s="699"/>
      <c r="CI29" s="699"/>
      <c r="CJ29" s="699"/>
      <c r="CK29" s="699"/>
      <c r="CL29" s="699"/>
      <c r="CM29" s="699"/>
      <c r="CN29" s="699"/>
      <c r="CO29" s="699"/>
      <c r="CP29" s="699"/>
      <c r="CQ29" s="700"/>
      <c r="CR29" s="683">
        <v>2361609</v>
      </c>
      <c r="CS29" s="719"/>
      <c r="CT29" s="719"/>
      <c r="CU29" s="719"/>
      <c r="CV29" s="719"/>
      <c r="CW29" s="719"/>
      <c r="CX29" s="719"/>
      <c r="CY29" s="720"/>
      <c r="CZ29" s="688">
        <v>11.6</v>
      </c>
      <c r="DA29" s="717"/>
      <c r="DB29" s="717"/>
      <c r="DC29" s="721"/>
      <c r="DD29" s="692">
        <v>2353260</v>
      </c>
      <c r="DE29" s="719"/>
      <c r="DF29" s="719"/>
      <c r="DG29" s="719"/>
      <c r="DH29" s="719"/>
      <c r="DI29" s="719"/>
      <c r="DJ29" s="719"/>
      <c r="DK29" s="720"/>
      <c r="DL29" s="692">
        <v>1935802</v>
      </c>
      <c r="DM29" s="719"/>
      <c r="DN29" s="719"/>
      <c r="DO29" s="719"/>
      <c r="DP29" s="719"/>
      <c r="DQ29" s="719"/>
      <c r="DR29" s="719"/>
      <c r="DS29" s="719"/>
      <c r="DT29" s="719"/>
      <c r="DU29" s="719"/>
      <c r="DV29" s="720"/>
      <c r="DW29" s="688">
        <v>15</v>
      </c>
      <c r="DX29" s="717"/>
      <c r="DY29" s="717"/>
      <c r="DZ29" s="717"/>
      <c r="EA29" s="717"/>
      <c r="EB29" s="717"/>
      <c r="EC29" s="718"/>
    </row>
    <row r="30" spans="2:133" ht="11.25" customHeight="1" x14ac:dyDescent="0.2">
      <c r="B30" s="680" t="s">
        <v>304</v>
      </c>
      <c r="C30" s="681"/>
      <c r="D30" s="681"/>
      <c r="E30" s="681"/>
      <c r="F30" s="681"/>
      <c r="G30" s="681"/>
      <c r="H30" s="681"/>
      <c r="I30" s="681"/>
      <c r="J30" s="681"/>
      <c r="K30" s="681"/>
      <c r="L30" s="681"/>
      <c r="M30" s="681"/>
      <c r="N30" s="681"/>
      <c r="O30" s="681"/>
      <c r="P30" s="681"/>
      <c r="Q30" s="682"/>
      <c r="R30" s="683">
        <v>21408</v>
      </c>
      <c r="S30" s="684"/>
      <c r="T30" s="684"/>
      <c r="U30" s="684"/>
      <c r="V30" s="684"/>
      <c r="W30" s="684"/>
      <c r="X30" s="684"/>
      <c r="Y30" s="685"/>
      <c r="Z30" s="686">
        <v>0.1</v>
      </c>
      <c r="AA30" s="686"/>
      <c r="AB30" s="686"/>
      <c r="AC30" s="686"/>
      <c r="AD30" s="687" t="s">
        <v>127</v>
      </c>
      <c r="AE30" s="687"/>
      <c r="AF30" s="687"/>
      <c r="AG30" s="687"/>
      <c r="AH30" s="687"/>
      <c r="AI30" s="687"/>
      <c r="AJ30" s="687"/>
      <c r="AK30" s="687"/>
      <c r="AL30" s="688" t="s">
        <v>127</v>
      </c>
      <c r="AM30" s="689"/>
      <c r="AN30" s="689"/>
      <c r="AO30" s="690"/>
      <c r="AP30" s="662" t="s">
        <v>221</v>
      </c>
      <c r="AQ30" s="663"/>
      <c r="AR30" s="663"/>
      <c r="AS30" s="663"/>
      <c r="AT30" s="663"/>
      <c r="AU30" s="663"/>
      <c r="AV30" s="663"/>
      <c r="AW30" s="663"/>
      <c r="AX30" s="663"/>
      <c r="AY30" s="663"/>
      <c r="AZ30" s="663"/>
      <c r="BA30" s="663"/>
      <c r="BB30" s="663"/>
      <c r="BC30" s="663"/>
      <c r="BD30" s="663"/>
      <c r="BE30" s="663"/>
      <c r="BF30" s="664"/>
      <c r="BG30" s="662" t="s">
        <v>305</v>
      </c>
      <c r="BH30" s="736"/>
      <c r="BI30" s="736"/>
      <c r="BJ30" s="736"/>
      <c r="BK30" s="736"/>
      <c r="BL30" s="736"/>
      <c r="BM30" s="736"/>
      <c r="BN30" s="736"/>
      <c r="BO30" s="736"/>
      <c r="BP30" s="736"/>
      <c r="BQ30" s="737"/>
      <c r="BR30" s="662" t="s">
        <v>306</v>
      </c>
      <c r="BS30" s="736"/>
      <c r="BT30" s="736"/>
      <c r="BU30" s="736"/>
      <c r="BV30" s="736"/>
      <c r="BW30" s="736"/>
      <c r="BX30" s="736"/>
      <c r="BY30" s="736"/>
      <c r="BZ30" s="736"/>
      <c r="CA30" s="736"/>
      <c r="CB30" s="737"/>
      <c r="CD30" s="725"/>
      <c r="CE30" s="726"/>
      <c r="CF30" s="698" t="s">
        <v>307</v>
      </c>
      <c r="CG30" s="699"/>
      <c r="CH30" s="699"/>
      <c r="CI30" s="699"/>
      <c r="CJ30" s="699"/>
      <c r="CK30" s="699"/>
      <c r="CL30" s="699"/>
      <c r="CM30" s="699"/>
      <c r="CN30" s="699"/>
      <c r="CO30" s="699"/>
      <c r="CP30" s="699"/>
      <c r="CQ30" s="700"/>
      <c r="CR30" s="683">
        <v>2202181</v>
      </c>
      <c r="CS30" s="684"/>
      <c r="CT30" s="684"/>
      <c r="CU30" s="684"/>
      <c r="CV30" s="684"/>
      <c r="CW30" s="684"/>
      <c r="CX30" s="684"/>
      <c r="CY30" s="685"/>
      <c r="CZ30" s="688">
        <v>10.8</v>
      </c>
      <c r="DA30" s="717"/>
      <c r="DB30" s="717"/>
      <c r="DC30" s="721"/>
      <c r="DD30" s="692">
        <v>2193832</v>
      </c>
      <c r="DE30" s="684"/>
      <c r="DF30" s="684"/>
      <c r="DG30" s="684"/>
      <c r="DH30" s="684"/>
      <c r="DI30" s="684"/>
      <c r="DJ30" s="684"/>
      <c r="DK30" s="685"/>
      <c r="DL30" s="692">
        <v>1776589</v>
      </c>
      <c r="DM30" s="684"/>
      <c r="DN30" s="684"/>
      <c r="DO30" s="684"/>
      <c r="DP30" s="684"/>
      <c r="DQ30" s="684"/>
      <c r="DR30" s="684"/>
      <c r="DS30" s="684"/>
      <c r="DT30" s="684"/>
      <c r="DU30" s="684"/>
      <c r="DV30" s="685"/>
      <c r="DW30" s="688">
        <v>13.7</v>
      </c>
      <c r="DX30" s="717"/>
      <c r="DY30" s="717"/>
      <c r="DZ30" s="717"/>
      <c r="EA30" s="717"/>
      <c r="EB30" s="717"/>
      <c r="EC30" s="718"/>
    </row>
    <row r="31" spans="2:133" ht="11.25" customHeight="1" x14ac:dyDescent="0.2">
      <c r="B31" s="680" t="s">
        <v>308</v>
      </c>
      <c r="C31" s="681"/>
      <c r="D31" s="681"/>
      <c r="E31" s="681"/>
      <c r="F31" s="681"/>
      <c r="G31" s="681"/>
      <c r="H31" s="681"/>
      <c r="I31" s="681"/>
      <c r="J31" s="681"/>
      <c r="K31" s="681"/>
      <c r="L31" s="681"/>
      <c r="M31" s="681"/>
      <c r="N31" s="681"/>
      <c r="O31" s="681"/>
      <c r="P31" s="681"/>
      <c r="Q31" s="682"/>
      <c r="R31" s="683">
        <v>2132462</v>
      </c>
      <c r="S31" s="684"/>
      <c r="T31" s="684"/>
      <c r="U31" s="684"/>
      <c r="V31" s="684"/>
      <c r="W31" s="684"/>
      <c r="X31" s="684"/>
      <c r="Y31" s="685"/>
      <c r="Z31" s="686">
        <v>9.9</v>
      </c>
      <c r="AA31" s="686"/>
      <c r="AB31" s="686"/>
      <c r="AC31" s="686"/>
      <c r="AD31" s="687" t="s">
        <v>127</v>
      </c>
      <c r="AE31" s="687"/>
      <c r="AF31" s="687"/>
      <c r="AG31" s="687"/>
      <c r="AH31" s="687"/>
      <c r="AI31" s="687"/>
      <c r="AJ31" s="687"/>
      <c r="AK31" s="687"/>
      <c r="AL31" s="688" t="s">
        <v>127</v>
      </c>
      <c r="AM31" s="689"/>
      <c r="AN31" s="689"/>
      <c r="AO31" s="690"/>
      <c r="AP31" s="740" t="s">
        <v>309</v>
      </c>
      <c r="AQ31" s="741"/>
      <c r="AR31" s="741"/>
      <c r="AS31" s="741"/>
      <c r="AT31" s="746" t="s">
        <v>310</v>
      </c>
      <c r="AU31" s="231"/>
      <c r="AV31" s="231"/>
      <c r="AW31" s="231"/>
      <c r="AX31" s="669" t="s">
        <v>185</v>
      </c>
      <c r="AY31" s="670"/>
      <c r="AZ31" s="670"/>
      <c r="BA31" s="670"/>
      <c r="BB31" s="670"/>
      <c r="BC31" s="670"/>
      <c r="BD31" s="670"/>
      <c r="BE31" s="670"/>
      <c r="BF31" s="671"/>
      <c r="BG31" s="751">
        <v>99.6</v>
      </c>
      <c r="BH31" s="738"/>
      <c r="BI31" s="738"/>
      <c r="BJ31" s="738"/>
      <c r="BK31" s="738"/>
      <c r="BL31" s="738"/>
      <c r="BM31" s="678">
        <v>97</v>
      </c>
      <c r="BN31" s="738"/>
      <c r="BO31" s="738"/>
      <c r="BP31" s="738"/>
      <c r="BQ31" s="739"/>
      <c r="BR31" s="751">
        <v>99.5</v>
      </c>
      <c r="BS31" s="738"/>
      <c r="BT31" s="738"/>
      <c r="BU31" s="738"/>
      <c r="BV31" s="738"/>
      <c r="BW31" s="738"/>
      <c r="BX31" s="678">
        <v>96.9</v>
      </c>
      <c r="BY31" s="738"/>
      <c r="BZ31" s="738"/>
      <c r="CA31" s="738"/>
      <c r="CB31" s="739"/>
      <c r="CD31" s="725"/>
      <c r="CE31" s="726"/>
      <c r="CF31" s="698" t="s">
        <v>311</v>
      </c>
      <c r="CG31" s="699"/>
      <c r="CH31" s="699"/>
      <c r="CI31" s="699"/>
      <c r="CJ31" s="699"/>
      <c r="CK31" s="699"/>
      <c r="CL31" s="699"/>
      <c r="CM31" s="699"/>
      <c r="CN31" s="699"/>
      <c r="CO31" s="699"/>
      <c r="CP31" s="699"/>
      <c r="CQ31" s="700"/>
      <c r="CR31" s="683">
        <v>159428</v>
      </c>
      <c r="CS31" s="719"/>
      <c r="CT31" s="719"/>
      <c r="CU31" s="719"/>
      <c r="CV31" s="719"/>
      <c r="CW31" s="719"/>
      <c r="CX31" s="719"/>
      <c r="CY31" s="720"/>
      <c r="CZ31" s="688">
        <v>0.8</v>
      </c>
      <c r="DA31" s="717"/>
      <c r="DB31" s="717"/>
      <c r="DC31" s="721"/>
      <c r="DD31" s="692">
        <v>159428</v>
      </c>
      <c r="DE31" s="719"/>
      <c r="DF31" s="719"/>
      <c r="DG31" s="719"/>
      <c r="DH31" s="719"/>
      <c r="DI31" s="719"/>
      <c r="DJ31" s="719"/>
      <c r="DK31" s="720"/>
      <c r="DL31" s="692">
        <v>159213</v>
      </c>
      <c r="DM31" s="719"/>
      <c r="DN31" s="719"/>
      <c r="DO31" s="719"/>
      <c r="DP31" s="719"/>
      <c r="DQ31" s="719"/>
      <c r="DR31" s="719"/>
      <c r="DS31" s="719"/>
      <c r="DT31" s="719"/>
      <c r="DU31" s="719"/>
      <c r="DV31" s="720"/>
      <c r="DW31" s="688">
        <v>1.2</v>
      </c>
      <c r="DX31" s="717"/>
      <c r="DY31" s="717"/>
      <c r="DZ31" s="717"/>
      <c r="EA31" s="717"/>
      <c r="EB31" s="717"/>
      <c r="EC31" s="718"/>
    </row>
    <row r="32" spans="2:133" ht="11.25" customHeight="1" x14ac:dyDescent="0.2">
      <c r="B32" s="729" t="s">
        <v>312</v>
      </c>
      <c r="C32" s="730"/>
      <c r="D32" s="730"/>
      <c r="E32" s="730"/>
      <c r="F32" s="730"/>
      <c r="G32" s="730"/>
      <c r="H32" s="730"/>
      <c r="I32" s="730"/>
      <c r="J32" s="730"/>
      <c r="K32" s="730"/>
      <c r="L32" s="730"/>
      <c r="M32" s="730"/>
      <c r="N32" s="730"/>
      <c r="O32" s="730"/>
      <c r="P32" s="730"/>
      <c r="Q32" s="731"/>
      <c r="R32" s="683" t="s">
        <v>127</v>
      </c>
      <c r="S32" s="684"/>
      <c r="T32" s="684"/>
      <c r="U32" s="684"/>
      <c r="V32" s="684"/>
      <c r="W32" s="684"/>
      <c r="X32" s="684"/>
      <c r="Y32" s="685"/>
      <c r="Z32" s="686" t="s">
        <v>127</v>
      </c>
      <c r="AA32" s="686"/>
      <c r="AB32" s="686"/>
      <c r="AC32" s="686"/>
      <c r="AD32" s="687" t="s">
        <v>127</v>
      </c>
      <c r="AE32" s="687"/>
      <c r="AF32" s="687"/>
      <c r="AG32" s="687"/>
      <c r="AH32" s="687"/>
      <c r="AI32" s="687"/>
      <c r="AJ32" s="687"/>
      <c r="AK32" s="687"/>
      <c r="AL32" s="688" t="s">
        <v>127</v>
      </c>
      <c r="AM32" s="689"/>
      <c r="AN32" s="689"/>
      <c r="AO32" s="690"/>
      <c r="AP32" s="742"/>
      <c r="AQ32" s="743"/>
      <c r="AR32" s="743"/>
      <c r="AS32" s="743"/>
      <c r="AT32" s="747"/>
      <c r="AU32" s="230" t="s">
        <v>313</v>
      </c>
      <c r="AV32" s="230"/>
      <c r="AW32" s="230"/>
      <c r="AX32" s="680" t="s">
        <v>314</v>
      </c>
      <c r="AY32" s="681"/>
      <c r="AZ32" s="681"/>
      <c r="BA32" s="681"/>
      <c r="BB32" s="681"/>
      <c r="BC32" s="681"/>
      <c r="BD32" s="681"/>
      <c r="BE32" s="681"/>
      <c r="BF32" s="682"/>
      <c r="BG32" s="752">
        <v>99.6</v>
      </c>
      <c r="BH32" s="719"/>
      <c r="BI32" s="719"/>
      <c r="BJ32" s="719"/>
      <c r="BK32" s="719"/>
      <c r="BL32" s="719"/>
      <c r="BM32" s="689">
        <v>97.6</v>
      </c>
      <c r="BN32" s="749"/>
      <c r="BO32" s="749"/>
      <c r="BP32" s="749"/>
      <c r="BQ32" s="750"/>
      <c r="BR32" s="752">
        <v>99.5</v>
      </c>
      <c r="BS32" s="719"/>
      <c r="BT32" s="719"/>
      <c r="BU32" s="719"/>
      <c r="BV32" s="719"/>
      <c r="BW32" s="719"/>
      <c r="BX32" s="689">
        <v>97.4</v>
      </c>
      <c r="BY32" s="749"/>
      <c r="BZ32" s="749"/>
      <c r="CA32" s="749"/>
      <c r="CB32" s="750"/>
      <c r="CD32" s="727"/>
      <c r="CE32" s="728"/>
      <c r="CF32" s="698" t="s">
        <v>315</v>
      </c>
      <c r="CG32" s="699"/>
      <c r="CH32" s="699"/>
      <c r="CI32" s="699"/>
      <c r="CJ32" s="699"/>
      <c r="CK32" s="699"/>
      <c r="CL32" s="699"/>
      <c r="CM32" s="699"/>
      <c r="CN32" s="699"/>
      <c r="CO32" s="699"/>
      <c r="CP32" s="699"/>
      <c r="CQ32" s="700"/>
      <c r="CR32" s="683">
        <v>61</v>
      </c>
      <c r="CS32" s="684"/>
      <c r="CT32" s="684"/>
      <c r="CU32" s="684"/>
      <c r="CV32" s="684"/>
      <c r="CW32" s="684"/>
      <c r="CX32" s="684"/>
      <c r="CY32" s="685"/>
      <c r="CZ32" s="688">
        <v>0</v>
      </c>
      <c r="DA32" s="717"/>
      <c r="DB32" s="717"/>
      <c r="DC32" s="721"/>
      <c r="DD32" s="692">
        <v>61</v>
      </c>
      <c r="DE32" s="684"/>
      <c r="DF32" s="684"/>
      <c r="DG32" s="684"/>
      <c r="DH32" s="684"/>
      <c r="DI32" s="684"/>
      <c r="DJ32" s="684"/>
      <c r="DK32" s="685"/>
      <c r="DL32" s="692">
        <v>61</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2">
      <c r="B33" s="680" t="s">
        <v>316</v>
      </c>
      <c r="C33" s="681"/>
      <c r="D33" s="681"/>
      <c r="E33" s="681"/>
      <c r="F33" s="681"/>
      <c r="G33" s="681"/>
      <c r="H33" s="681"/>
      <c r="I33" s="681"/>
      <c r="J33" s="681"/>
      <c r="K33" s="681"/>
      <c r="L33" s="681"/>
      <c r="M33" s="681"/>
      <c r="N33" s="681"/>
      <c r="O33" s="681"/>
      <c r="P33" s="681"/>
      <c r="Q33" s="682"/>
      <c r="R33" s="683">
        <v>1236258</v>
      </c>
      <c r="S33" s="684"/>
      <c r="T33" s="684"/>
      <c r="U33" s="684"/>
      <c r="V33" s="684"/>
      <c r="W33" s="684"/>
      <c r="X33" s="684"/>
      <c r="Y33" s="685"/>
      <c r="Z33" s="686">
        <v>5.8</v>
      </c>
      <c r="AA33" s="686"/>
      <c r="AB33" s="686"/>
      <c r="AC33" s="686"/>
      <c r="AD33" s="687" t="s">
        <v>127</v>
      </c>
      <c r="AE33" s="687"/>
      <c r="AF33" s="687"/>
      <c r="AG33" s="687"/>
      <c r="AH33" s="687"/>
      <c r="AI33" s="687"/>
      <c r="AJ33" s="687"/>
      <c r="AK33" s="687"/>
      <c r="AL33" s="688" t="s">
        <v>127</v>
      </c>
      <c r="AM33" s="689"/>
      <c r="AN33" s="689"/>
      <c r="AO33" s="690"/>
      <c r="AP33" s="744"/>
      <c r="AQ33" s="745"/>
      <c r="AR33" s="745"/>
      <c r="AS33" s="745"/>
      <c r="AT33" s="748"/>
      <c r="AU33" s="232"/>
      <c r="AV33" s="232"/>
      <c r="AW33" s="232"/>
      <c r="AX33" s="733" t="s">
        <v>317</v>
      </c>
      <c r="AY33" s="734"/>
      <c r="AZ33" s="734"/>
      <c r="BA33" s="734"/>
      <c r="BB33" s="734"/>
      <c r="BC33" s="734"/>
      <c r="BD33" s="734"/>
      <c r="BE33" s="734"/>
      <c r="BF33" s="735"/>
      <c r="BG33" s="753">
        <v>99.6</v>
      </c>
      <c r="BH33" s="754"/>
      <c r="BI33" s="754"/>
      <c r="BJ33" s="754"/>
      <c r="BK33" s="754"/>
      <c r="BL33" s="754"/>
      <c r="BM33" s="755">
        <v>96.5</v>
      </c>
      <c r="BN33" s="754"/>
      <c r="BO33" s="754"/>
      <c r="BP33" s="754"/>
      <c r="BQ33" s="756"/>
      <c r="BR33" s="753">
        <v>99.4</v>
      </c>
      <c r="BS33" s="754"/>
      <c r="BT33" s="754"/>
      <c r="BU33" s="754"/>
      <c r="BV33" s="754"/>
      <c r="BW33" s="754"/>
      <c r="BX33" s="755">
        <v>96.4</v>
      </c>
      <c r="BY33" s="754"/>
      <c r="BZ33" s="754"/>
      <c r="CA33" s="754"/>
      <c r="CB33" s="756"/>
      <c r="CD33" s="698" t="s">
        <v>318</v>
      </c>
      <c r="CE33" s="699"/>
      <c r="CF33" s="699"/>
      <c r="CG33" s="699"/>
      <c r="CH33" s="699"/>
      <c r="CI33" s="699"/>
      <c r="CJ33" s="699"/>
      <c r="CK33" s="699"/>
      <c r="CL33" s="699"/>
      <c r="CM33" s="699"/>
      <c r="CN33" s="699"/>
      <c r="CO33" s="699"/>
      <c r="CP33" s="699"/>
      <c r="CQ33" s="700"/>
      <c r="CR33" s="683">
        <v>8875457</v>
      </c>
      <c r="CS33" s="719"/>
      <c r="CT33" s="719"/>
      <c r="CU33" s="719"/>
      <c r="CV33" s="719"/>
      <c r="CW33" s="719"/>
      <c r="CX33" s="719"/>
      <c r="CY33" s="720"/>
      <c r="CZ33" s="688">
        <v>43.5</v>
      </c>
      <c r="DA33" s="717"/>
      <c r="DB33" s="717"/>
      <c r="DC33" s="721"/>
      <c r="DD33" s="692">
        <v>7237235</v>
      </c>
      <c r="DE33" s="719"/>
      <c r="DF33" s="719"/>
      <c r="DG33" s="719"/>
      <c r="DH33" s="719"/>
      <c r="DI33" s="719"/>
      <c r="DJ33" s="719"/>
      <c r="DK33" s="720"/>
      <c r="DL33" s="692">
        <v>6093732</v>
      </c>
      <c r="DM33" s="719"/>
      <c r="DN33" s="719"/>
      <c r="DO33" s="719"/>
      <c r="DP33" s="719"/>
      <c r="DQ33" s="719"/>
      <c r="DR33" s="719"/>
      <c r="DS33" s="719"/>
      <c r="DT33" s="719"/>
      <c r="DU33" s="719"/>
      <c r="DV33" s="720"/>
      <c r="DW33" s="688">
        <v>47.1</v>
      </c>
      <c r="DX33" s="717"/>
      <c r="DY33" s="717"/>
      <c r="DZ33" s="717"/>
      <c r="EA33" s="717"/>
      <c r="EB33" s="717"/>
      <c r="EC33" s="718"/>
    </row>
    <row r="34" spans="2:133" ht="11.25" customHeight="1" x14ac:dyDescent="0.2">
      <c r="B34" s="680" t="s">
        <v>319</v>
      </c>
      <c r="C34" s="681"/>
      <c r="D34" s="681"/>
      <c r="E34" s="681"/>
      <c r="F34" s="681"/>
      <c r="G34" s="681"/>
      <c r="H34" s="681"/>
      <c r="I34" s="681"/>
      <c r="J34" s="681"/>
      <c r="K34" s="681"/>
      <c r="L34" s="681"/>
      <c r="M34" s="681"/>
      <c r="N34" s="681"/>
      <c r="O34" s="681"/>
      <c r="P34" s="681"/>
      <c r="Q34" s="682"/>
      <c r="R34" s="683">
        <v>200148</v>
      </c>
      <c r="S34" s="684"/>
      <c r="T34" s="684"/>
      <c r="U34" s="684"/>
      <c r="V34" s="684"/>
      <c r="W34" s="684"/>
      <c r="X34" s="684"/>
      <c r="Y34" s="685"/>
      <c r="Z34" s="686">
        <v>0.9</v>
      </c>
      <c r="AA34" s="686"/>
      <c r="AB34" s="686"/>
      <c r="AC34" s="686"/>
      <c r="AD34" s="687">
        <v>24839</v>
      </c>
      <c r="AE34" s="687"/>
      <c r="AF34" s="687"/>
      <c r="AG34" s="687"/>
      <c r="AH34" s="687"/>
      <c r="AI34" s="687"/>
      <c r="AJ34" s="687"/>
      <c r="AK34" s="687"/>
      <c r="AL34" s="688">
        <v>0.2</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320</v>
      </c>
      <c r="CE34" s="699"/>
      <c r="CF34" s="699"/>
      <c r="CG34" s="699"/>
      <c r="CH34" s="699"/>
      <c r="CI34" s="699"/>
      <c r="CJ34" s="699"/>
      <c r="CK34" s="699"/>
      <c r="CL34" s="699"/>
      <c r="CM34" s="699"/>
      <c r="CN34" s="699"/>
      <c r="CO34" s="699"/>
      <c r="CP34" s="699"/>
      <c r="CQ34" s="700"/>
      <c r="CR34" s="683">
        <v>2962879</v>
      </c>
      <c r="CS34" s="684"/>
      <c r="CT34" s="684"/>
      <c r="CU34" s="684"/>
      <c r="CV34" s="684"/>
      <c r="CW34" s="684"/>
      <c r="CX34" s="684"/>
      <c r="CY34" s="685"/>
      <c r="CZ34" s="688">
        <v>14.5</v>
      </c>
      <c r="DA34" s="717"/>
      <c r="DB34" s="717"/>
      <c r="DC34" s="721"/>
      <c r="DD34" s="692">
        <v>2216775</v>
      </c>
      <c r="DE34" s="684"/>
      <c r="DF34" s="684"/>
      <c r="DG34" s="684"/>
      <c r="DH34" s="684"/>
      <c r="DI34" s="684"/>
      <c r="DJ34" s="684"/>
      <c r="DK34" s="685"/>
      <c r="DL34" s="692">
        <v>1826490</v>
      </c>
      <c r="DM34" s="684"/>
      <c r="DN34" s="684"/>
      <c r="DO34" s="684"/>
      <c r="DP34" s="684"/>
      <c r="DQ34" s="684"/>
      <c r="DR34" s="684"/>
      <c r="DS34" s="684"/>
      <c r="DT34" s="684"/>
      <c r="DU34" s="684"/>
      <c r="DV34" s="685"/>
      <c r="DW34" s="688">
        <v>14.1</v>
      </c>
      <c r="DX34" s="717"/>
      <c r="DY34" s="717"/>
      <c r="DZ34" s="717"/>
      <c r="EA34" s="717"/>
      <c r="EB34" s="717"/>
      <c r="EC34" s="718"/>
    </row>
    <row r="35" spans="2:133" ht="11.25" customHeight="1" x14ac:dyDescent="0.2">
      <c r="B35" s="680" t="s">
        <v>321</v>
      </c>
      <c r="C35" s="681"/>
      <c r="D35" s="681"/>
      <c r="E35" s="681"/>
      <c r="F35" s="681"/>
      <c r="G35" s="681"/>
      <c r="H35" s="681"/>
      <c r="I35" s="681"/>
      <c r="J35" s="681"/>
      <c r="K35" s="681"/>
      <c r="L35" s="681"/>
      <c r="M35" s="681"/>
      <c r="N35" s="681"/>
      <c r="O35" s="681"/>
      <c r="P35" s="681"/>
      <c r="Q35" s="682"/>
      <c r="R35" s="683">
        <v>146595</v>
      </c>
      <c r="S35" s="684"/>
      <c r="T35" s="684"/>
      <c r="U35" s="684"/>
      <c r="V35" s="684"/>
      <c r="W35" s="684"/>
      <c r="X35" s="684"/>
      <c r="Y35" s="685"/>
      <c r="Z35" s="686">
        <v>0.7</v>
      </c>
      <c r="AA35" s="686"/>
      <c r="AB35" s="686"/>
      <c r="AC35" s="686"/>
      <c r="AD35" s="687" t="s">
        <v>127</v>
      </c>
      <c r="AE35" s="687"/>
      <c r="AF35" s="687"/>
      <c r="AG35" s="687"/>
      <c r="AH35" s="687"/>
      <c r="AI35" s="687"/>
      <c r="AJ35" s="687"/>
      <c r="AK35" s="687"/>
      <c r="AL35" s="688" t="s">
        <v>127</v>
      </c>
      <c r="AM35" s="689"/>
      <c r="AN35" s="689"/>
      <c r="AO35" s="690"/>
      <c r="AP35" s="235"/>
      <c r="AQ35" s="662" t="s">
        <v>322</v>
      </c>
      <c r="AR35" s="663"/>
      <c r="AS35" s="663"/>
      <c r="AT35" s="663"/>
      <c r="AU35" s="663"/>
      <c r="AV35" s="663"/>
      <c r="AW35" s="663"/>
      <c r="AX35" s="663"/>
      <c r="AY35" s="663"/>
      <c r="AZ35" s="663"/>
      <c r="BA35" s="663"/>
      <c r="BB35" s="663"/>
      <c r="BC35" s="663"/>
      <c r="BD35" s="663"/>
      <c r="BE35" s="663"/>
      <c r="BF35" s="664"/>
      <c r="BG35" s="662" t="s">
        <v>323</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324</v>
      </c>
      <c r="CE35" s="699"/>
      <c r="CF35" s="699"/>
      <c r="CG35" s="699"/>
      <c r="CH35" s="699"/>
      <c r="CI35" s="699"/>
      <c r="CJ35" s="699"/>
      <c r="CK35" s="699"/>
      <c r="CL35" s="699"/>
      <c r="CM35" s="699"/>
      <c r="CN35" s="699"/>
      <c r="CO35" s="699"/>
      <c r="CP35" s="699"/>
      <c r="CQ35" s="700"/>
      <c r="CR35" s="683">
        <v>206175</v>
      </c>
      <c r="CS35" s="719"/>
      <c r="CT35" s="719"/>
      <c r="CU35" s="719"/>
      <c r="CV35" s="719"/>
      <c r="CW35" s="719"/>
      <c r="CX35" s="719"/>
      <c r="CY35" s="720"/>
      <c r="CZ35" s="688">
        <v>1</v>
      </c>
      <c r="DA35" s="717"/>
      <c r="DB35" s="717"/>
      <c r="DC35" s="721"/>
      <c r="DD35" s="692">
        <v>177467</v>
      </c>
      <c r="DE35" s="719"/>
      <c r="DF35" s="719"/>
      <c r="DG35" s="719"/>
      <c r="DH35" s="719"/>
      <c r="DI35" s="719"/>
      <c r="DJ35" s="719"/>
      <c r="DK35" s="720"/>
      <c r="DL35" s="692">
        <v>174565</v>
      </c>
      <c r="DM35" s="719"/>
      <c r="DN35" s="719"/>
      <c r="DO35" s="719"/>
      <c r="DP35" s="719"/>
      <c r="DQ35" s="719"/>
      <c r="DR35" s="719"/>
      <c r="DS35" s="719"/>
      <c r="DT35" s="719"/>
      <c r="DU35" s="719"/>
      <c r="DV35" s="720"/>
      <c r="DW35" s="688">
        <v>1.3</v>
      </c>
      <c r="DX35" s="717"/>
      <c r="DY35" s="717"/>
      <c r="DZ35" s="717"/>
      <c r="EA35" s="717"/>
      <c r="EB35" s="717"/>
      <c r="EC35" s="718"/>
    </row>
    <row r="36" spans="2:133" ht="11.25" customHeight="1" x14ac:dyDescent="0.2">
      <c r="B36" s="680" t="s">
        <v>325</v>
      </c>
      <c r="C36" s="681"/>
      <c r="D36" s="681"/>
      <c r="E36" s="681"/>
      <c r="F36" s="681"/>
      <c r="G36" s="681"/>
      <c r="H36" s="681"/>
      <c r="I36" s="681"/>
      <c r="J36" s="681"/>
      <c r="K36" s="681"/>
      <c r="L36" s="681"/>
      <c r="M36" s="681"/>
      <c r="N36" s="681"/>
      <c r="O36" s="681"/>
      <c r="P36" s="681"/>
      <c r="Q36" s="682"/>
      <c r="R36" s="683">
        <v>366293</v>
      </c>
      <c r="S36" s="684"/>
      <c r="T36" s="684"/>
      <c r="U36" s="684"/>
      <c r="V36" s="684"/>
      <c r="W36" s="684"/>
      <c r="X36" s="684"/>
      <c r="Y36" s="685"/>
      <c r="Z36" s="686">
        <v>1.7</v>
      </c>
      <c r="AA36" s="686"/>
      <c r="AB36" s="686"/>
      <c r="AC36" s="686"/>
      <c r="AD36" s="687" t="s">
        <v>127</v>
      </c>
      <c r="AE36" s="687"/>
      <c r="AF36" s="687"/>
      <c r="AG36" s="687"/>
      <c r="AH36" s="687"/>
      <c r="AI36" s="687"/>
      <c r="AJ36" s="687"/>
      <c r="AK36" s="687"/>
      <c r="AL36" s="688" t="s">
        <v>127</v>
      </c>
      <c r="AM36" s="689"/>
      <c r="AN36" s="689"/>
      <c r="AO36" s="690"/>
      <c r="AP36" s="235"/>
      <c r="AQ36" s="757" t="s">
        <v>326</v>
      </c>
      <c r="AR36" s="758"/>
      <c r="AS36" s="758"/>
      <c r="AT36" s="758"/>
      <c r="AU36" s="758"/>
      <c r="AV36" s="758"/>
      <c r="AW36" s="758"/>
      <c r="AX36" s="758"/>
      <c r="AY36" s="759"/>
      <c r="AZ36" s="672">
        <v>2880749</v>
      </c>
      <c r="BA36" s="673"/>
      <c r="BB36" s="673"/>
      <c r="BC36" s="673"/>
      <c r="BD36" s="673"/>
      <c r="BE36" s="673"/>
      <c r="BF36" s="760"/>
      <c r="BG36" s="694" t="s">
        <v>327</v>
      </c>
      <c r="BH36" s="695"/>
      <c r="BI36" s="695"/>
      <c r="BJ36" s="695"/>
      <c r="BK36" s="695"/>
      <c r="BL36" s="695"/>
      <c r="BM36" s="695"/>
      <c r="BN36" s="695"/>
      <c r="BO36" s="695"/>
      <c r="BP36" s="695"/>
      <c r="BQ36" s="695"/>
      <c r="BR36" s="695"/>
      <c r="BS36" s="695"/>
      <c r="BT36" s="695"/>
      <c r="BU36" s="696"/>
      <c r="BV36" s="672">
        <v>15104</v>
      </c>
      <c r="BW36" s="673"/>
      <c r="BX36" s="673"/>
      <c r="BY36" s="673"/>
      <c r="BZ36" s="673"/>
      <c r="CA36" s="673"/>
      <c r="CB36" s="760"/>
      <c r="CD36" s="698" t="s">
        <v>328</v>
      </c>
      <c r="CE36" s="699"/>
      <c r="CF36" s="699"/>
      <c r="CG36" s="699"/>
      <c r="CH36" s="699"/>
      <c r="CI36" s="699"/>
      <c r="CJ36" s="699"/>
      <c r="CK36" s="699"/>
      <c r="CL36" s="699"/>
      <c r="CM36" s="699"/>
      <c r="CN36" s="699"/>
      <c r="CO36" s="699"/>
      <c r="CP36" s="699"/>
      <c r="CQ36" s="700"/>
      <c r="CR36" s="683">
        <v>3642238</v>
      </c>
      <c r="CS36" s="684"/>
      <c r="CT36" s="684"/>
      <c r="CU36" s="684"/>
      <c r="CV36" s="684"/>
      <c r="CW36" s="684"/>
      <c r="CX36" s="684"/>
      <c r="CY36" s="685"/>
      <c r="CZ36" s="688">
        <v>17.8</v>
      </c>
      <c r="DA36" s="717"/>
      <c r="DB36" s="717"/>
      <c r="DC36" s="721"/>
      <c r="DD36" s="692">
        <v>3193554</v>
      </c>
      <c r="DE36" s="684"/>
      <c r="DF36" s="684"/>
      <c r="DG36" s="684"/>
      <c r="DH36" s="684"/>
      <c r="DI36" s="684"/>
      <c r="DJ36" s="684"/>
      <c r="DK36" s="685"/>
      <c r="DL36" s="692">
        <v>2890309</v>
      </c>
      <c r="DM36" s="684"/>
      <c r="DN36" s="684"/>
      <c r="DO36" s="684"/>
      <c r="DP36" s="684"/>
      <c r="DQ36" s="684"/>
      <c r="DR36" s="684"/>
      <c r="DS36" s="684"/>
      <c r="DT36" s="684"/>
      <c r="DU36" s="684"/>
      <c r="DV36" s="685"/>
      <c r="DW36" s="688">
        <v>22.3</v>
      </c>
      <c r="DX36" s="717"/>
      <c r="DY36" s="717"/>
      <c r="DZ36" s="717"/>
      <c r="EA36" s="717"/>
      <c r="EB36" s="717"/>
      <c r="EC36" s="718"/>
    </row>
    <row r="37" spans="2:133" ht="11.25" customHeight="1" x14ac:dyDescent="0.2">
      <c r="B37" s="680" t="s">
        <v>329</v>
      </c>
      <c r="C37" s="681"/>
      <c r="D37" s="681"/>
      <c r="E37" s="681"/>
      <c r="F37" s="681"/>
      <c r="G37" s="681"/>
      <c r="H37" s="681"/>
      <c r="I37" s="681"/>
      <c r="J37" s="681"/>
      <c r="K37" s="681"/>
      <c r="L37" s="681"/>
      <c r="M37" s="681"/>
      <c r="N37" s="681"/>
      <c r="O37" s="681"/>
      <c r="P37" s="681"/>
      <c r="Q37" s="682"/>
      <c r="R37" s="683">
        <v>879969</v>
      </c>
      <c r="S37" s="684"/>
      <c r="T37" s="684"/>
      <c r="U37" s="684"/>
      <c r="V37" s="684"/>
      <c r="W37" s="684"/>
      <c r="X37" s="684"/>
      <c r="Y37" s="685"/>
      <c r="Z37" s="686">
        <v>4.0999999999999996</v>
      </c>
      <c r="AA37" s="686"/>
      <c r="AB37" s="686"/>
      <c r="AC37" s="686"/>
      <c r="AD37" s="687" t="s">
        <v>127</v>
      </c>
      <c r="AE37" s="687"/>
      <c r="AF37" s="687"/>
      <c r="AG37" s="687"/>
      <c r="AH37" s="687"/>
      <c r="AI37" s="687"/>
      <c r="AJ37" s="687"/>
      <c r="AK37" s="687"/>
      <c r="AL37" s="688" t="s">
        <v>127</v>
      </c>
      <c r="AM37" s="689"/>
      <c r="AN37" s="689"/>
      <c r="AO37" s="690"/>
      <c r="AQ37" s="761" t="s">
        <v>330</v>
      </c>
      <c r="AR37" s="762"/>
      <c r="AS37" s="762"/>
      <c r="AT37" s="762"/>
      <c r="AU37" s="762"/>
      <c r="AV37" s="762"/>
      <c r="AW37" s="762"/>
      <c r="AX37" s="762"/>
      <c r="AY37" s="763"/>
      <c r="AZ37" s="683">
        <v>1426974</v>
      </c>
      <c r="BA37" s="684"/>
      <c r="BB37" s="684"/>
      <c r="BC37" s="684"/>
      <c r="BD37" s="719"/>
      <c r="BE37" s="719"/>
      <c r="BF37" s="750"/>
      <c r="BG37" s="698" t="s">
        <v>331</v>
      </c>
      <c r="BH37" s="699"/>
      <c r="BI37" s="699"/>
      <c r="BJ37" s="699"/>
      <c r="BK37" s="699"/>
      <c r="BL37" s="699"/>
      <c r="BM37" s="699"/>
      <c r="BN37" s="699"/>
      <c r="BO37" s="699"/>
      <c r="BP37" s="699"/>
      <c r="BQ37" s="699"/>
      <c r="BR37" s="699"/>
      <c r="BS37" s="699"/>
      <c r="BT37" s="699"/>
      <c r="BU37" s="700"/>
      <c r="BV37" s="683">
        <v>182</v>
      </c>
      <c r="BW37" s="684"/>
      <c r="BX37" s="684"/>
      <c r="BY37" s="684"/>
      <c r="BZ37" s="684"/>
      <c r="CA37" s="684"/>
      <c r="CB37" s="693"/>
      <c r="CD37" s="698" t="s">
        <v>332</v>
      </c>
      <c r="CE37" s="699"/>
      <c r="CF37" s="699"/>
      <c r="CG37" s="699"/>
      <c r="CH37" s="699"/>
      <c r="CI37" s="699"/>
      <c r="CJ37" s="699"/>
      <c r="CK37" s="699"/>
      <c r="CL37" s="699"/>
      <c r="CM37" s="699"/>
      <c r="CN37" s="699"/>
      <c r="CO37" s="699"/>
      <c r="CP37" s="699"/>
      <c r="CQ37" s="700"/>
      <c r="CR37" s="683">
        <v>1129289</v>
      </c>
      <c r="CS37" s="719"/>
      <c r="CT37" s="719"/>
      <c r="CU37" s="719"/>
      <c r="CV37" s="719"/>
      <c r="CW37" s="719"/>
      <c r="CX37" s="719"/>
      <c r="CY37" s="720"/>
      <c r="CZ37" s="688">
        <v>5.5</v>
      </c>
      <c r="DA37" s="717"/>
      <c r="DB37" s="717"/>
      <c r="DC37" s="721"/>
      <c r="DD37" s="692">
        <v>1002500</v>
      </c>
      <c r="DE37" s="719"/>
      <c r="DF37" s="719"/>
      <c r="DG37" s="719"/>
      <c r="DH37" s="719"/>
      <c r="DI37" s="719"/>
      <c r="DJ37" s="719"/>
      <c r="DK37" s="720"/>
      <c r="DL37" s="692">
        <v>944647</v>
      </c>
      <c r="DM37" s="719"/>
      <c r="DN37" s="719"/>
      <c r="DO37" s="719"/>
      <c r="DP37" s="719"/>
      <c r="DQ37" s="719"/>
      <c r="DR37" s="719"/>
      <c r="DS37" s="719"/>
      <c r="DT37" s="719"/>
      <c r="DU37" s="719"/>
      <c r="DV37" s="720"/>
      <c r="DW37" s="688">
        <v>7.3</v>
      </c>
      <c r="DX37" s="717"/>
      <c r="DY37" s="717"/>
      <c r="DZ37" s="717"/>
      <c r="EA37" s="717"/>
      <c r="EB37" s="717"/>
      <c r="EC37" s="718"/>
    </row>
    <row r="38" spans="2:133" ht="11.25" customHeight="1" x14ac:dyDescent="0.2">
      <c r="B38" s="680" t="s">
        <v>333</v>
      </c>
      <c r="C38" s="681"/>
      <c r="D38" s="681"/>
      <c r="E38" s="681"/>
      <c r="F38" s="681"/>
      <c r="G38" s="681"/>
      <c r="H38" s="681"/>
      <c r="I38" s="681"/>
      <c r="J38" s="681"/>
      <c r="K38" s="681"/>
      <c r="L38" s="681"/>
      <c r="M38" s="681"/>
      <c r="N38" s="681"/>
      <c r="O38" s="681"/>
      <c r="P38" s="681"/>
      <c r="Q38" s="682"/>
      <c r="R38" s="683">
        <v>529309</v>
      </c>
      <c r="S38" s="684"/>
      <c r="T38" s="684"/>
      <c r="U38" s="684"/>
      <c r="V38" s="684"/>
      <c r="W38" s="684"/>
      <c r="X38" s="684"/>
      <c r="Y38" s="685"/>
      <c r="Z38" s="686">
        <v>2.5</v>
      </c>
      <c r="AA38" s="686"/>
      <c r="AB38" s="686"/>
      <c r="AC38" s="686"/>
      <c r="AD38" s="687">
        <v>16043</v>
      </c>
      <c r="AE38" s="687"/>
      <c r="AF38" s="687"/>
      <c r="AG38" s="687"/>
      <c r="AH38" s="687"/>
      <c r="AI38" s="687"/>
      <c r="AJ38" s="687"/>
      <c r="AK38" s="687"/>
      <c r="AL38" s="688">
        <v>0.1</v>
      </c>
      <c r="AM38" s="689"/>
      <c r="AN38" s="689"/>
      <c r="AO38" s="690"/>
      <c r="AQ38" s="761" t="s">
        <v>334</v>
      </c>
      <c r="AR38" s="762"/>
      <c r="AS38" s="762"/>
      <c r="AT38" s="762"/>
      <c r="AU38" s="762"/>
      <c r="AV38" s="762"/>
      <c r="AW38" s="762"/>
      <c r="AX38" s="762"/>
      <c r="AY38" s="763"/>
      <c r="AZ38" s="683">
        <v>41975</v>
      </c>
      <c r="BA38" s="684"/>
      <c r="BB38" s="684"/>
      <c r="BC38" s="684"/>
      <c r="BD38" s="719"/>
      <c r="BE38" s="719"/>
      <c r="BF38" s="750"/>
      <c r="BG38" s="698" t="s">
        <v>335</v>
      </c>
      <c r="BH38" s="699"/>
      <c r="BI38" s="699"/>
      <c r="BJ38" s="699"/>
      <c r="BK38" s="699"/>
      <c r="BL38" s="699"/>
      <c r="BM38" s="699"/>
      <c r="BN38" s="699"/>
      <c r="BO38" s="699"/>
      <c r="BP38" s="699"/>
      <c r="BQ38" s="699"/>
      <c r="BR38" s="699"/>
      <c r="BS38" s="699"/>
      <c r="BT38" s="699"/>
      <c r="BU38" s="700"/>
      <c r="BV38" s="683">
        <v>4571</v>
      </c>
      <c r="BW38" s="684"/>
      <c r="BX38" s="684"/>
      <c r="BY38" s="684"/>
      <c r="BZ38" s="684"/>
      <c r="CA38" s="684"/>
      <c r="CB38" s="693"/>
      <c r="CD38" s="698" t="s">
        <v>336</v>
      </c>
      <c r="CE38" s="699"/>
      <c r="CF38" s="699"/>
      <c r="CG38" s="699"/>
      <c r="CH38" s="699"/>
      <c r="CI38" s="699"/>
      <c r="CJ38" s="699"/>
      <c r="CK38" s="699"/>
      <c r="CL38" s="699"/>
      <c r="CM38" s="699"/>
      <c r="CN38" s="699"/>
      <c r="CO38" s="699"/>
      <c r="CP38" s="699"/>
      <c r="CQ38" s="700"/>
      <c r="CR38" s="683">
        <v>1411800</v>
      </c>
      <c r="CS38" s="684"/>
      <c r="CT38" s="684"/>
      <c r="CU38" s="684"/>
      <c r="CV38" s="684"/>
      <c r="CW38" s="684"/>
      <c r="CX38" s="684"/>
      <c r="CY38" s="685"/>
      <c r="CZ38" s="688">
        <v>6.9</v>
      </c>
      <c r="DA38" s="717"/>
      <c r="DB38" s="717"/>
      <c r="DC38" s="721"/>
      <c r="DD38" s="692">
        <v>1207287</v>
      </c>
      <c r="DE38" s="684"/>
      <c r="DF38" s="684"/>
      <c r="DG38" s="684"/>
      <c r="DH38" s="684"/>
      <c r="DI38" s="684"/>
      <c r="DJ38" s="684"/>
      <c r="DK38" s="685"/>
      <c r="DL38" s="692">
        <v>1202368</v>
      </c>
      <c r="DM38" s="684"/>
      <c r="DN38" s="684"/>
      <c r="DO38" s="684"/>
      <c r="DP38" s="684"/>
      <c r="DQ38" s="684"/>
      <c r="DR38" s="684"/>
      <c r="DS38" s="684"/>
      <c r="DT38" s="684"/>
      <c r="DU38" s="684"/>
      <c r="DV38" s="685"/>
      <c r="DW38" s="688">
        <v>9.3000000000000007</v>
      </c>
      <c r="DX38" s="717"/>
      <c r="DY38" s="717"/>
      <c r="DZ38" s="717"/>
      <c r="EA38" s="717"/>
      <c r="EB38" s="717"/>
      <c r="EC38" s="718"/>
    </row>
    <row r="39" spans="2:133" ht="11.25" customHeight="1" x14ac:dyDescent="0.2">
      <c r="B39" s="680" t="s">
        <v>337</v>
      </c>
      <c r="C39" s="681"/>
      <c r="D39" s="681"/>
      <c r="E39" s="681"/>
      <c r="F39" s="681"/>
      <c r="G39" s="681"/>
      <c r="H39" s="681"/>
      <c r="I39" s="681"/>
      <c r="J39" s="681"/>
      <c r="K39" s="681"/>
      <c r="L39" s="681"/>
      <c r="M39" s="681"/>
      <c r="N39" s="681"/>
      <c r="O39" s="681"/>
      <c r="P39" s="681"/>
      <c r="Q39" s="682"/>
      <c r="R39" s="683">
        <v>2492543</v>
      </c>
      <c r="S39" s="684"/>
      <c r="T39" s="684"/>
      <c r="U39" s="684"/>
      <c r="V39" s="684"/>
      <c r="W39" s="684"/>
      <c r="X39" s="684"/>
      <c r="Y39" s="685"/>
      <c r="Z39" s="686">
        <v>11.6</v>
      </c>
      <c r="AA39" s="686"/>
      <c r="AB39" s="686"/>
      <c r="AC39" s="686"/>
      <c r="AD39" s="687" t="s">
        <v>127</v>
      </c>
      <c r="AE39" s="687"/>
      <c r="AF39" s="687"/>
      <c r="AG39" s="687"/>
      <c r="AH39" s="687"/>
      <c r="AI39" s="687"/>
      <c r="AJ39" s="687"/>
      <c r="AK39" s="687"/>
      <c r="AL39" s="688" t="s">
        <v>127</v>
      </c>
      <c r="AM39" s="689"/>
      <c r="AN39" s="689"/>
      <c r="AO39" s="690"/>
      <c r="AQ39" s="761" t="s">
        <v>338</v>
      </c>
      <c r="AR39" s="762"/>
      <c r="AS39" s="762"/>
      <c r="AT39" s="762"/>
      <c r="AU39" s="762"/>
      <c r="AV39" s="762"/>
      <c r="AW39" s="762"/>
      <c r="AX39" s="762"/>
      <c r="AY39" s="763"/>
      <c r="AZ39" s="683" t="s">
        <v>127</v>
      </c>
      <c r="BA39" s="684"/>
      <c r="BB39" s="684"/>
      <c r="BC39" s="684"/>
      <c r="BD39" s="719"/>
      <c r="BE39" s="719"/>
      <c r="BF39" s="750"/>
      <c r="BG39" s="698" t="s">
        <v>339</v>
      </c>
      <c r="BH39" s="699"/>
      <c r="BI39" s="699"/>
      <c r="BJ39" s="699"/>
      <c r="BK39" s="699"/>
      <c r="BL39" s="699"/>
      <c r="BM39" s="699"/>
      <c r="BN39" s="699"/>
      <c r="BO39" s="699"/>
      <c r="BP39" s="699"/>
      <c r="BQ39" s="699"/>
      <c r="BR39" s="699"/>
      <c r="BS39" s="699"/>
      <c r="BT39" s="699"/>
      <c r="BU39" s="700"/>
      <c r="BV39" s="683">
        <v>7348</v>
      </c>
      <c r="BW39" s="684"/>
      <c r="BX39" s="684"/>
      <c r="BY39" s="684"/>
      <c r="BZ39" s="684"/>
      <c r="CA39" s="684"/>
      <c r="CB39" s="693"/>
      <c r="CD39" s="698" t="s">
        <v>340</v>
      </c>
      <c r="CE39" s="699"/>
      <c r="CF39" s="699"/>
      <c r="CG39" s="699"/>
      <c r="CH39" s="699"/>
      <c r="CI39" s="699"/>
      <c r="CJ39" s="699"/>
      <c r="CK39" s="699"/>
      <c r="CL39" s="699"/>
      <c r="CM39" s="699"/>
      <c r="CN39" s="699"/>
      <c r="CO39" s="699"/>
      <c r="CP39" s="699"/>
      <c r="CQ39" s="700"/>
      <c r="CR39" s="683">
        <v>643951</v>
      </c>
      <c r="CS39" s="719"/>
      <c r="CT39" s="719"/>
      <c r="CU39" s="719"/>
      <c r="CV39" s="719"/>
      <c r="CW39" s="719"/>
      <c r="CX39" s="719"/>
      <c r="CY39" s="720"/>
      <c r="CZ39" s="688">
        <v>3.2</v>
      </c>
      <c r="DA39" s="717"/>
      <c r="DB39" s="717"/>
      <c r="DC39" s="721"/>
      <c r="DD39" s="692">
        <v>442152</v>
      </c>
      <c r="DE39" s="719"/>
      <c r="DF39" s="719"/>
      <c r="DG39" s="719"/>
      <c r="DH39" s="719"/>
      <c r="DI39" s="719"/>
      <c r="DJ39" s="719"/>
      <c r="DK39" s="720"/>
      <c r="DL39" s="692" t="s">
        <v>127</v>
      </c>
      <c r="DM39" s="719"/>
      <c r="DN39" s="719"/>
      <c r="DO39" s="719"/>
      <c r="DP39" s="719"/>
      <c r="DQ39" s="719"/>
      <c r="DR39" s="719"/>
      <c r="DS39" s="719"/>
      <c r="DT39" s="719"/>
      <c r="DU39" s="719"/>
      <c r="DV39" s="720"/>
      <c r="DW39" s="688" t="s">
        <v>127</v>
      </c>
      <c r="DX39" s="717"/>
      <c r="DY39" s="717"/>
      <c r="DZ39" s="717"/>
      <c r="EA39" s="717"/>
      <c r="EB39" s="717"/>
      <c r="EC39" s="718"/>
    </row>
    <row r="40" spans="2:133" ht="11.25" customHeight="1" x14ac:dyDescent="0.2">
      <c r="B40" s="680" t="s">
        <v>341</v>
      </c>
      <c r="C40" s="681"/>
      <c r="D40" s="681"/>
      <c r="E40" s="681"/>
      <c r="F40" s="681"/>
      <c r="G40" s="681"/>
      <c r="H40" s="681"/>
      <c r="I40" s="681"/>
      <c r="J40" s="681"/>
      <c r="K40" s="681"/>
      <c r="L40" s="681"/>
      <c r="M40" s="681"/>
      <c r="N40" s="681"/>
      <c r="O40" s="681"/>
      <c r="P40" s="681"/>
      <c r="Q40" s="682"/>
      <c r="R40" s="683" t="s">
        <v>127</v>
      </c>
      <c r="S40" s="684"/>
      <c r="T40" s="684"/>
      <c r="U40" s="684"/>
      <c r="V40" s="684"/>
      <c r="W40" s="684"/>
      <c r="X40" s="684"/>
      <c r="Y40" s="685"/>
      <c r="Z40" s="686" t="s">
        <v>127</v>
      </c>
      <c r="AA40" s="686"/>
      <c r="AB40" s="686"/>
      <c r="AC40" s="686"/>
      <c r="AD40" s="687" t="s">
        <v>127</v>
      </c>
      <c r="AE40" s="687"/>
      <c r="AF40" s="687"/>
      <c r="AG40" s="687"/>
      <c r="AH40" s="687"/>
      <c r="AI40" s="687"/>
      <c r="AJ40" s="687"/>
      <c r="AK40" s="687"/>
      <c r="AL40" s="688" t="s">
        <v>127</v>
      </c>
      <c r="AM40" s="689"/>
      <c r="AN40" s="689"/>
      <c r="AO40" s="690"/>
      <c r="AQ40" s="761" t="s">
        <v>342</v>
      </c>
      <c r="AR40" s="762"/>
      <c r="AS40" s="762"/>
      <c r="AT40" s="762"/>
      <c r="AU40" s="762"/>
      <c r="AV40" s="762"/>
      <c r="AW40" s="762"/>
      <c r="AX40" s="762"/>
      <c r="AY40" s="763"/>
      <c r="AZ40" s="683" t="s">
        <v>127</v>
      </c>
      <c r="BA40" s="684"/>
      <c r="BB40" s="684"/>
      <c r="BC40" s="684"/>
      <c r="BD40" s="719"/>
      <c r="BE40" s="719"/>
      <c r="BF40" s="750"/>
      <c r="BG40" s="764" t="s">
        <v>343</v>
      </c>
      <c r="BH40" s="765"/>
      <c r="BI40" s="765"/>
      <c r="BJ40" s="765"/>
      <c r="BK40" s="765"/>
      <c r="BL40" s="236"/>
      <c r="BM40" s="699" t="s">
        <v>344</v>
      </c>
      <c r="BN40" s="699"/>
      <c r="BO40" s="699"/>
      <c r="BP40" s="699"/>
      <c r="BQ40" s="699"/>
      <c r="BR40" s="699"/>
      <c r="BS40" s="699"/>
      <c r="BT40" s="699"/>
      <c r="BU40" s="700"/>
      <c r="BV40" s="683">
        <v>92</v>
      </c>
      <c r="BW40" s="684"/>
      <c r="BX40" s="684"/>
      <c r="BY40" s="684"/>
      <c r="BZ40" s="684"/>
      <c r="CA40" s="684"/>
      <c r="CB40" s="693"/>
      <c r="CD40" s="698" t="s">
        <v>345</v>
      </c>
      <c r="CE40" s="699"/>
      <c r="CF40" s="699"/>
      <c r="CG40" s="699"/>
      <c r="CH40" s="699"/>
      <c r="CI40" s="699"/>
      <c r="CJ40" s="699"/>
      <c r="CK40" s="699"/>
      <c r="CL40" s="699"/>
      <c r="CM40" s="699"/>
      <c r="CN40" s="699"/>
      <c r="CO40" s="699"/>
      <c r="CP40" s="699"/>
      <c r="CQ40" s="700"/>
      <c r="CR40" s="683">
        <v>8414</v>
      </c>
      <c r="CS40" s="684"/>
      <c r="CT40" s="684"/>
      <c r="CU40" s="684"/>
      <c r="CV40" s="684"/>
      <c r="CW40" s="684"/>
      <c r="CX40" s="684"/>
      <c r="CY40" s="685"/>
      <c r="CZ40" s="688">
        <v>0</v>
      </c>
      <c r="DA40" s="717"/>
      <c r="DB40" s="717"/>
      <c r="DC40" s="721"/>
      <c r="DD40" s="692" t="s">
        <v>127</v>
      </c>
      <c r="DE40" s="684"/>
      <c r="DF40" s="684"/>
      <c r="DG40" s="684"/>
      <c r="DH40" s="684"/>
      <c r="DI40" s="684"/>
      <c r="DJ40" s="684"/>
      <c r="DK40" s="685"/>
      <c r="DL40" s="692" t="s">
        <v>127</v>
      </c>
      <c r="DM40" s="684"/>
      <c r="DN40" s="684"/>
      <c r="DO40" s="684"/>
      <c r="DP40" s="684"/>
      <c r="DQ40" s="684"/>
      <c r="DR40" s="684"/>
      <c r="DS40" s="684"/>
      <c r="DT40" s="684"/>
      <c r="DU40" s="684"/>
      <c r="DV40" s="685"/>
      <c r="DW40" s="688" t="s">
        <v>127</v>
      </c>
      <c r="DX40" s="717"/>
      <c r="DY40" s="717"/>
      <c r="DZ40" s="717"/>
      <c r="EA40" s="717"/>
      <c r="EB40" s="717"/>
      <c r="EC40" s="718"/>
    </row>
    <row r="41" spans="2:133" ht="11.25" customHeight="1" x14ac:dyDescent="0.2">
      <c r="B41" s="680" t="s">
        <v>346</v>
      </c>
      <c r="C41" s="681"/>
      <c r="D41" s="681"/>
      <c r="E41" s="681"/>
      <c r="F41" s="681"/>
      <c r="G41" s="681"/>
      <c r="H41" s="681"/>
      <c r="I41" s="681"/>
      <c r="J41" s="681"/>
      <c r="K41" s="681"/>
      <c r="L41" s="681"/>
      <c r="M41" s="681"/>
      <c r="N41" s="681"/>
      <c r="O41" s="681"/>
      <c r="P41" s="681"/>
      <c r="Q41" s="682"/>
      <c r="R41" s="683">
        <v>552243</v>
      </c>
      <c r="S41" s="684"/>
      <c r="T41" s="684"/>
      <c r="U41" s="684"/>
      <c r="V41" s="684"/>
      <c r="W41" s="684"/>
      <c r="X41" s="684"/>
      <c r="Y41" s="685"/>
      <c r="Z41" s="686">
        <v>2.6</v>
      </c>
      <c r="AA41" s="686"/>
      <c r="AB41" s="686"/>
      <c r="AC41" s="686"/>
      <c r="AD41" s="687" t="s">
        <v>127</v>
      </c>
      <c r="AE41" s="687"/>
      <c r="AF41" s="687"/>
      <c r="AG41" s="687"/>
      <c r="AH41" s="687"/>
      <c r="AI41" s="687"/>
      <c r="AJ41" s="687"/>
      <c r="AK41" s="687"/>
      <c r="AL41" s="688" t="s">
        <v>127</v>
      </c>
      <c r="AM41" s="689"/>
      <c r="AN41" s="689"/>
      <c r="AO41" s="690"/>
      <c r="AQ41" s="761" t="s">
        <v>347</v>
      </c>
      <c r="AR41" s="762"/>
      <c r="AS41" s="762"/>
      <c r="AT41" s="762"/>
      <c r="AU41" s="762"/>
      <c r="AV41" s="762"/>
      <c r="AW41" s="762"/>
      <c r="AX41" s="762"/>
      <c r="AY41" s="763"/>
      <c r="AZ41" s="683">
        <v>235919</v>
      </c>
      <c r="BA41" s="684"/>
      <c r="BB41" s="684"/>
      <c r="BC41" s="684"/>
      <c r="BD41" s="719"/>
      <c r="BE41" s="719"/>
      <c r="BF41" s="750"/>
      <c r="BG41" s="764"/>
      <c r="BH41" s="765"/>
      <c r="BI41" s="765"/>
      <c r="BJ41" s="765"/>
      <c r="BK41" s="765"/>
      <c r="BL41" s="236"/>
      <c r="BM41" s="699" t="s">
        <v>348</v>
      </c>
      <c r="BN41" s="699"/>
      <c r="BO41" s="699"/>
      <c r="BP41" s="699"/>
      <c r="BQ41" s="699"/>
      <c r="BR41" s="699"/>
      <c r="BS41" s="699"/>
      <c r="BT41" s="699"/>
      <c r="BU41" s="700"/>
      <c r="BV41" s="683" t="s">
        <v>127</v>
      </c>
      <c r="BW41" s="684"/>
      <c r="BX41" s="684"/>
      <c r="BY41" s="684"/>
      <c r="BZ41" s="684"/>
      <c r="CA41" s="684"/>
      <c r="CB41" s="693"/>
      <c r="CD41" s="698" t="s">
        <v>349</v>
      </c>
      <c r="CE41" s="699"/>
      <c r="CF41" s="699"/>
      <c r="CG41" s="699"/>
      <c r="CH41" s="699"/>
      <c r="CI41" s="699"/>
      <c r="CJ41" s="699"/>
      <c r="CK41" s="699"/>
      <c r="CL41" s="699"/>
      <c r="CM41" s="699"/>
      <c r="CN41" s="699"/>
      <c r="CO41" s="699"/>
      <c r="CP41" s="699"/>
      <c r="CQ41" s="700"/>
      <c r="CR41" s="683" t="s">
        <v>127</v>
      </c>
      <c r="CS41" s="719"/>
      <c r="CT41" s="719"/>
      <c r="CU41" s="719"/>
      <c r="CV41" s="719"/>
      <c r="CW41" s="719"/>
      <c r="CX41" s="719"/>
      <c r="CY41" s="720"/>
      <c r="CZ41" s="688" t="s">
        <v>127</v>
      </c>
      <c r="DA41" s="717"/>
      <c r="DB41" s="717"/>
      <c r="DC41" s="721"/>
      <c r="DD41" s="692" t="s">
        <v>127</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2">
      <c r="B42" s="733" t="s">
        <v>350</v>
      </c>
      <c r="C42" s="734"/>
      <c r="D42" s="734"/>
      <c r="E42" s="734"/>
      <c r="F42" s="734"/>
      <c r="G42" s="734"/>
      <c r="H42" s="734"/>
      <c r="I42" s="734"/>
      <c r="J42" s="734"/>
      <c r="K42" s="734"/>
      <c r="L42" s="734"/>
      <c r="M42" s="734"/>
      <c r="N42" s="734"/>
      <c r="O42" s="734"/>
      <c r="P42" s="734"/>
      <c r="Q42" s="735"/>
      <c r="R42" s="768">
        <v>21447152</v>
      </c>
      <c r="S42" s="769"/>
      <c r="T42" s="769"/>
      <c r="U42" s="769"/>
      <c r="V42" s="769"/>
      <c r="W42" s="769"/>
      <c r="X42" s="769"/>
      <c r="Y42" s="777"/>
      <c r="Z42" s="778">
        <v>100</v>
      </c>
      <c r="AA42" s="778"/>
      <c r="AB42" s="778"/>
      <c r="AC42" s="778"/>
      <c r="AD42" s="779">
        <v>12386236</v>
      </c>
      <c r="AE42" s="779"/>
      <c r="AF42" s="779"/>
      <c r="AG42" s="779"/>
      <c r="AH42" s="779"/>
      <c r="AI42" s="779"/>
      <c r="AJ42" s="779"/>
      <c r="AK42" s="779"/>
      <c r="AL42" s="780">
        <v>100</v>
      </c>
      <c r="AM42" s="755"/>
      <c r="AN42" s="755"/>
      <c r="AO42" s="781"/>
      <c r="AQ42" s="782" t="s">
        <v>351</v>
      </c>
      <c r="AR42" s="783"/>
      <c r="AS42" s="783"/>
      <c r="AT42" s="783"/>
      <c r="AU42" s="783"/>
      <c r="AV42" s="783"/>
      <c r="AW42" s="783"/>
      <c r="AX42" s="783"/>
      <c r="AY42" s="784"/>
      <c r="AZ42" s="768">
        <v>1175881</v>
      </c>
      <c r="BA42" s="769"/>
      <c r="BB42" s="769"/>
      <c r="BC42" s="769"/>
      <c r="BD42" s="754"/>
      <c r="BE42" s="754"/>
      <c r="BF42" s="756"/>
      <c r="BG42" s="766"/>
      <c r="BH42" s="767"/>
      <c r="BI42" s="767"/>
      <c r="BJ42" s="767"/>
      <c r="BK42" s="767"/>
      <c r="BL42" s="237"/>
      <c r="BM42" s="709" t="s">
        <v>352</v>
      </c>
      <c r="BN42" s="709"/>
      <c r="BO42" s="709"/>
      <c r="BP42" s="709"/>
      <c r="BQ42" s="709"/>
      <c r="BR42" s="709"/>
      <c r="BS42" s="709"/>
      <c r="BT42" s="709"/>
      <c r="BU42" s="710"/>
      <c r="BV42" s="768">
        <v>320</v>
      </c>
      <c r="BW42" s="769"/>
      <c r="BX42" s="769"/>
      <c r="BY42" s="769"/>
      <c r="BZ42" s="769"/>
      <c r="CA42" s="769"/>
      <c r="CB42" s="776"/>
      <c r="CD42" s="680" t="s">
        <v>353</v>
      </c>
      <c r="CE42" s="681"/>
      <c r="CF42" s="681"/>
      <c r="CG42" s="681"/>
      <c r="CH42" s="681"/>
      <c r="CI42" s="681"/>
      <c r="CJ42" s="681"/>
      <c r="CK42" s="681"/>
      <c r="CL42" s="681"/>
      <c r="CM42" s="681"/>
      <c r="CN42" s="681"/>
      <c r="CO42" s="681"/>
      <c r="CP42" s="681"/>
      <c r="CQ42" s="682"/>
      <c r="CR42" s="683">
        <v>2968427</v>
      </c>
      <c r="CS42" s="684"/>
      <c r="CT42" s="684"/>
      <c r="CU42" s="684"/>
      <c r="CV42" s="684"/>
      <c r="CW42" s="684"/>
      <c r="CX42" s="684"/>
      <c r="CY42" s="685"/>
      <c r="CZ42" s="688">
        <v>14.5</v>
      </c>
      <c r="DA42" s="689"/>
      <c r="DB42" s="689"/>
      <c r="DC42" s="701"/>
      <c r="DD42" s="692">
        <v>347430</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2">
      <c r="BV43" s="238"/>
      <c r="BW43" s="238"/>
      <c r="BX43" s="238"/>
      <c r="BY43" s="238"/>
      <c r="BZ43" s="238"/>
      <c r="CA43" s="238"/>
      <c r="CB43" s="238"/>
      <c r="CD43" s="680" t="s">
        <v>354</v>
      </c>
      <c r="CE43" s="681"/>
      <c r="CF43" s="681"/>
      <c r="CG43" s="681"/>
      <c r="CH43" s="681"/>
      <c r="CI43" s="681"/>
      <c r="CJ43" s="681"/>
      <c r="CK43" s="681"/>
      <c r="CL43" s="681"/>
      <c r="CM43" s="681"/>
      <c r="CN43" s="681"/>
      <c r="CO43" s="681"/>
      <c r="CP43" s="681"/>
      <c r="CQ43" s="682"/>
      <c r="CR43" s="683">
        <v>43182</v>
      </c>
      <c r="CS43" s="719"/>
      <c r="CT43" s="719"/>
      <c r="CU43" s="719"/>
      <c r="CV43" s="719"/>
      <c r="CW43" s="719"/>
      <c r="CX43" s="719"/>
      <c r="CY43" s="720"/>
      <c r="CZ43" s="688">
        <v>0.2</v>
      </c>
      <c r="DA43" s="717"/>
      <c r="DB43" s="717"/>
      <c r="DC43" s="721"/>
      <c r="DD43" s="692">
        <v>43182</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2">
      <c r="CD44" s="795" t="s">
        <v>302</v>
      </c>
      <c r="CE44" s="796"/>
      <c r="CF44" s="680" t="s">
        <v>355</v>
      </c>
      <c r="CG44" s="681"/>
      <c r="CH44" s="681"/>
      <c r="CI44" s="681"/>
      <c r="CJ44" s="681"/>
      <c r="CK44" s="681"/>
      <c r="CL44" s="681"/>
      <c r="CM44" s="681"/>
      <c r="CN44" s="681"/>
      <c r="CO44" s="681"/>
      <c r="CP44" s="681"/>
      <c r="CQ44" s="682"/>
      <c r="CR44" s="683">
        <v>2956034</v>
      </c>
      <c r="CS44" s="684"/>
      <c r="CT44" s="684"/>
      <c r="CU44" s="684"/>
      <c r="CV44" s="684"/>
      <c r="CW44" s="684"/>
      <c r="CX44" s="684"/>
      <c r="CY44" s="685"/>
      <c r="CZ44" s="688">
        <v>14.5</v>
      </c>
      <c r="DA44" s="689"/>
      <c r="DB44" s="689"/>
      <c r="DC44" s="701"/>
      <c r="DD44" s="692">
        <v>347430</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2">
      <c r="CD45" s="797"/>
      <c r="CE45" s="798"/>
      <c r="CF45" s="680" t="s">
        <v>356</v>
      </c>
      <c r="CG45" s="681"/>
      <c r="CH45" s="681"/>
      <c r="CI45" s="681"/>
      <c r="CJ45" s="681"/>
      <c r="CK45" s="681"/>
      <c r="CL45" s="681"/>
      <c r="CM45" s="681"/>
      <c r="CN45" s="681"/>
      <c r="CO45" s="681"/>
      <c r="CP45" s="681"/>
      <c r="CQ45" s="682"/>
      <c r="CR45" s="683">
        <v>994011</v>
      </c>
      <c r="CS45" s="719"/>
      <c r="CT45" s="719"/>
      <c r="CU45" s="719"/>
      <c r="CV45" s="719"/>
      <c r="CW45" s="719"/>
      <c r="CX45" s="719"/>
      <c r="CY45" s="720"/>
      <c r="CZ45" s="688">
        <v>4.9000000000000004</v>
      </c>
      <c r="DA45" s="717"/>
      <c r="DB45" s="717"/>
      <c r="DC45" s="721"/>
      <c r="DD45" s="692">
        <v>56457</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2">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358</v>
      </c>
      <c r="CG46" s="681"/>
      <c r="CH46" s="681"/>
      <c r="CI46" s="681"/>
      <c r="CJ46" s="681"/>
      <c r="CK46" s="681"/>
      <c r="CL46" s="681"/>
      <c r="CM46" s="681"/>
      <c r="CN46" s="681"/>
      <c r="CO46" s="681"/>
      <c r="CP46" s="681"/>
      <c r="CQ46" s="682"/>
      <c r="CR46" s="683">
        <v>1922650</v>
      </c>
      <c r="CS46" s="684"/>
      <c r="CT46" s="684"/>
      <c r="CU46" s="684"/>
      <c r="CV46" s="684"/>
      <c r="CW46" s="684"/>
      <c r="CX46" s="684"/>
      <c r="CY46" s="685"/>
      <c r="CZ46" s="688">
        <v>9.4</v>
      </c>
      <c r="DA46" s="689"/>
      <c r="DB46" s="689"/>
      <c r="DC46" s="701"/>
      <c r="DD46" s="692">
        <v>269800</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2">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360</v>
      </c>
      <c r="CG47" s="681"/>
      <c r="CH47" s="681"/>
      <c r="CI47" s="681"/>
      <c r="CJ47" s="681"/>
      <c r="CK47" s="681"/>
      <c r="CL47" s="681"/>
      <c r="CM47" s="681"/>
      <c r="CN47" s="681"/>
      <c r="CO47" s="681"/>
      <c r="CP47" s="681"/>
      <c r="CQ47" s="682"/>
      <c r="CR47" s="683">
        <v>12393</v>
      </c>
      <c r="CS47" s="719"/>
      <c r="CT47" s="719"/>
      <c r="CU47" s="719"/>
      <c r="CV47" s="719"/>
      <c r="CW47" s="719"/>
      <c r="CX47" s="719"/>
      <c r="CY47" s="720"/>
      <c r="CZ47" s="688">
        <v>0.1</v>
      </c>
      <c r="DA47" s="717"/>
      <c r="DB47" s="717"/>
      <c r="DC47" s="721"/>
      <c r="DD47" s="692" t="s">
        <v>361</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ht="10.8" x14ac:dyDescent="0.2">
      <c r="B48" s="241" t="s">
        <v>362</v>
      </c>
      <c r="CD48" s="799"/>
      <c r="CE48" s="800"/>
      <c r="CF48" s="680" t="s">
        <v>363</v>
      </c>
      <c r="CG48" s="681"/>
      <c r="CH48" s="681"/>
      <c r="CI48" s="681"/>
      <c r="CJ48" s="681"/>
      <c r="CK48" s="681"/>
      <c r="CL48" s="681"/>
      <c r="CM48" s="681"/>
      <c r="CN48" s="681"/>
      <c r="CO48" s="681"/>
      <c r="CP48" s="681"/>
      <c r="CQ48" s="682"/>
      <c r="CR48" s="683" t="s">
        <v>361</v>
      </c>
      <c r="CS48" s="684"/>
      <c r="CT48" s="684"/>
      <c r="CU48" s="684"/>
      <c r="CV48" s="684"/>
      <c r="CW48" s="684"/>
      <c r="CX48" s="684"/>
      <c r="CY48" s="685"/>
      <c r="CZ48" s="688" t="s">
        <v>361</v>
      </c>
      <c r="DA48" s="689"/>
      <c r="DB48" s="689"/>
      <c r="DC48" s="701"/>
      <c r="DD48" s="692" t="s">
        <v>361</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2">
      <c r="CD49" s="733" t="s">
        <v>364</v>
      </c>
      <c r="CE49" s="734"/>
      <c r="CF49" s="734"/>
      <c r="CG49" s="734"/>
      <c r="CH49" s="734"/>
      <c r="CI49" s="734"/>
      <c r="CJ49" s="734"/>
      <c r="CK49" s="734"/>
      <c r="CL49" s="734"/>
      <c r="CM49" s="734"/>
      <c r="CN49" s="734"/>
      <c r="CO49" s="734"/>
      <c r="CP49" s="734"/>
      <c r="CQ49" s="735"/>
      <c r="CR49" s="768">
        <v>20413023</v>
      </c>
      <c r="CS49" s="754"/>
      <c r="CT49" s="754"/>
      <c r="CU49" s="754"/>
      <c r="CV49" s="754"/>
      <c r="CW49" s="754"/>
      <c r="CX49" s="754"/>
      <c r="CY49" s="785"/>
      <c r="CZ49" s="780">
        <v>100</v>
      </c>
      <c r="DA49" s="786"/>
      <c r="DB49" s="786"/>
      <c r="DC49" s="787"/>
      <c r="DD49" s="788">
        <v>13975720</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cbQxMOe+1k3EFh9GMoBHgdbQgvGcnIRKTYoQpUVSGUiDJf6l8gaNXA/U9mOl9uYhQqPjPEv6p3CzBqFSJOXUvA==" saltValue="c3azv52cLlZcMZrtWM2/6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BN10" sqref="BN10"/>
    </sheetView>
  </sheetViews>
  <sheetFormatPr defaultColWidth="0" defaultRowHeight="13.2" zeroHeight="1" x14ac:dyDescent="0.2"/>
  <cols>
    <col min="1" max="130" width="2.77734375" style="290" customWidth="1"/>
    <col min="131" max="131" width="1.66406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366</v>
      </c>
      <c r="DK2" s="831"/>
      <c r="DL2" s="831"/>
      <c r="DM2" s="831"/>
      <c r="DN2" s="831"/>
      <c r="DO2" s="832"/>
      <c r="DP2" s="250"/>
      <c r="DQ2" s="830" t="s">
        <v>367</v>
      </c>
      <c r="DR2" s="831"/>
      <c r="DS2" s="831"/>
      <c r="DT2" s="831"/>
      <c r="DU2" s="831"/>
      <c r="DV2" s="831"/>
      <c r="DW2" s="831"/>
      <c r="DX2" s="831"/>
      <c r="DY2" s="831"/>
      <c r="DZ2" s="832"/>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833" t="s">
        <v>368</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824" t="s">
        <v>370</v>
      </c>
      <c r="B5" s="825"/>
      <c r="C5" s="825"/>
      <c r="D5" s="825"/>
      <c r="E5" s="825"/>
      <c r="F5" s="825"/>
      <c r="G5" s="825"/>
      <c r="H5" s="825"/>
      <c r="I5" s="825"/>
      <c r="J5" s="825"/>
      <c r="K5" s="825"/>
      <c r="L5" s="825"/>
      <c r="M5" s="825"/>
      <c r="N5" s="825"/>
      <c r="O5" s="825"/>
      <c r="P5" s="826"/>
      <c r="Q5" s="801" t="s">
        <v>371</v>
      </c>
      <c r="R5" s="802"/>
      <c r="S5" s="802"/>
      <c r="T5" s="802"/>
      <c r="U5" s="803"/>
      <c r="V5" s="801" t="s">
        <v>372</v>
      </c>
      <c r="W5" s="802"/>
      <c r="X5" s="802"/>
      <c r="Y5" s="802"/>
      <c r="Z5" s="803"/>
      <c r="AA5" s="801" t="s">
        <v>373</v>
      </c>
      <c r="AB5" s="802"/>
      <c r="AC5" s="802"/>
      <c r="AD5" s="802"/>
      <c r="AE5" s="802"/>
      <c r="AF5" s="834" t="s">
        <v>374</v>
      </c>
      <c r="AG5" s="802"/>
      <c r="AH5" s="802"/>
      <c r="AI5" s="802"/>
      <c r="AJ5" s="813"/>
      <c r="AK5" s="802" t="s">
        <v>375</v>
      </c>
      <c r="AL5" s="802"/>
      <c r="AM5" s="802"/>
      <c r="AN5" s="802"/>
      <c r="AO5" s="803"/>
      <c r="AP5" s="801" t="s">
        <v>376</v>
      </c>
      <c r="AQ5" s="802"/>
      <c r="AR5" s="802"/>
      <c r="AS5" s="802"/>
      <c r="AT5" s="803"/>
      <c r="AU5" s="801" t="s">
        <v>377</v>
      </c>
      <c r="AV5" s="802"/>
      <c r="AW5" s="802"/>
      <c r="AX5" s="802"/>
      <c r="AY5" s="813"/>
      <c r="AZ5" s="257"/>
      <c r="BA5" s="257"/>
      <c r="BB5" s="257"/>
      <c r="BC5" s="257"/>
      <c r="BD5" s="257"/>
      <c r="BE5" s="258"/>
      <c r="BF5" s="258"/>
      <c r="BG5" s="258"/>
      <c r="BH5" s="258"/>
      <c r="BI5" s="258"/>
      <c r="BJ5" s="258"/>
      <c r="BK5" s="258"/>
      <c r="BL5" s="258"/>
      <c r="BM5" s="258"/>
      <c r="BN5" s="258"/>
      <c r="BO5" s="258"/>
      <c r="BP5" s="258"/>
      <c r="BQ5" s="824" t="s">
        <v>378</v>
      </c>
      <c r="BR5" s="825"/>
      <c r="BS5" s="825"/>
      <c r="BT5" s="825"/>
      <c r="BU5" s="825"/>
      <c r="BV5" s="825"/>
      <c r="BW5" s="825"/>
      <c r="BX5" s="825"/>
      <c r="BY5" s="825"/>
      <c r="BZ5" s="825"/>
      <c r="CA5" s="825"/>
      <c r="CB5" s="825"/>
      <c r="CC5" s="825"/>
      <c r="CD5" s="825"/>
      <c r="CE5" s="825"/>
      <c r="CF5" s="825"/>
      <c r="CG5" s="826"/>
      <c r="CH5" s="801" t="s">
        <v>379</v>
      </c>
      <c r="CI5" s="802"/>
      <c r="CJ5" s="802"/>
      <c r="CK5" s="802"/>
      <c r="CL5" s="803"/>
      <c r="CM5" s="801" t="s">
        <v>380</v>
      </c>
      <c r="CN5" s="802"/>
      <c r="CO5" s="802"/>
      <c r="CP5" s="802"/>
      <c r="CQ5" s="803"/>
      <c r="CR5" s="801" t="s">
        <v>381</v>
      </c>
      <c r="CS5" s="802"/>
      <c r="CT5" s="802"/>
      <c r="CU5" s="802"/>
      <c r="CV5" s="803"/>
      <c r="CW5" s="801" t="s">
        <v>382</v>
      </c>
      <c r="CX5" s="802"/>
      <c r="CY5" s="802"/>
      <c r="CZ5" s="802"/>
      <c r="DA5" s="803"/>
      <c r="DB5" s="801" t="s">
        <v>383</v>
      </c>
      <c r="DC5" s="802"/>
      <c r="DD5" s="802"/>
      <c r="DE5" s="802"/>
      <c r="DF5" s="803"/>
      <c r="DG5" s="807" t="s">
        <v>384</v>
      </c>
      <c r="DH5" s="808"/>
      <c r="DI5" s="808"/>
      <c r="DJ5" s="808"/>
      <c r="DK5" s="809"/>
      <c r="DL5" s="807" t="s">
        <v>385</v>
      </c>
      <c r="DM5" s="808"/>
      <c r="DN5" s="808"/>
      <c r="DO5" s="808"/>
      <c r="DP5" s="809"/>
      <c r="DQ5" s="801" t="s">
        <v>386</v>
      </c>
      <c r="DR5" s="802"/>
      <c r="DS5" s="802"/>
      <c r="DT5" s="802"/>
      <c r="DU5" s="803"/>
      <c r="DV5" s="801" t="s">
        <v>377</v>
      </c>
      <c r="DW5" s="802"/>
      <c r="DX5" s="802"/>
      <c r="DY5" s="802"/>
      <c r="DZ5" s="813"/>
      <c r="EA5" s="255"/>
    </row>
    <row r="6" spans="1:131" s="256" customFormat="1" ht="26.25" customHeight="1" thickBot="1" x14ac:dyDescent="0.25">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2">
      <c r="A7" s="259">
        <v>1</v>
      </c>
      <c r="B7" s="815" t="s">
        <v>387</v>
      </c>
      <c r="C7" s="816"/>
      <c r="D7" s="816"/>
      <c r="E7" s="816"/>
      <c r="F7" s="816"/>
      <c r="G7" s="816"/>
      <c r="H7" s="816"/>
      <c r="I7" s="816"/>
      <c r="J7" s="816"/>
      <c r="K7" s="816"/>
      <c r="L7" s="816"/>
      <c r="M7" s="816"/>
      <c r="N7" s="816"/>
      <c r="O7" s="816"/>
      <c r="P7" s="817"/>
      <c r="Q7" s="818">
        <v>21454</v>
      </c>
      <c r="R7" s="819"/>
      <c r="S7" s="819"/>
      <c r="T7" s="819"/>
      <c r="U7" s="819"/>
      <c r="V7" s="819">
        <v>20420</v>
      </c>
      <c r="W7" s="819"/>
      <c r="X7" s="819"/>
      <c r="Y7" s="819"/>
      <c r="Z7" s="819"/>
      <c r="AA7" s="819">
        <v>1034</v>
      </c>
      <c r="AB7" s="819"/>
      <c r="AC7" s="819"/>
      <c r="AD7" s="819"/>
      <c r="AE7" s="820"/>
      <c r="AF7" s="821">
        <v>794</v>
      </c>
      <c r="AG7" s="822"/>
      <c r="AH7" s="822"/>
      <c r="AI7" s="822"/>
      <c r="AJ7" s="823"/>
      <c r="AK7" s="858">
        <v>371</v>
      </c>
      <c r="AL7" s="859"/>
      <c r="AM7" s="859"/>
      <c r="AN7" s="859"/>
      <c r="AO7" s="859"/>
      <c r="AP7" s="859">
        <v>24038</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585</v>
      </c>
      <c r="BT7" s="863"/>
      <c r="BU7" s="863"/>
      <c r="BV7" s="863"/>
      <c r="BW7" s="863"/>
      <c r="BX7" s="863"/>
      <c r="BY7" s="863"/>
      <c r="BZ7" s="863"/>
      <c r="CA7" s="863"/>
      <c r="CB7" s="863"/>
      <c r="CC7" s="863"/>
      <c r="CD7" s="863"/>
      <c r="CE7" s="863"/>
      <c r="CF7" s="863"/>
      <c r="CG7" s="864"/>
      <c r="CH7" s="855">
        <v>-6</v>
      </c>
      <c r="CI7" s="856"/>
      <c r="CJ7" s="856"/>
      <c r="CK7" s="856"/>
      <c r="CL7" s="857"/>
      <c r="CM7" s="855">
        <v>167</v>
      </c>
      <c r="CN7" s="856"/>
      <c r="CO7" s="856"/>
      <c r="CP7" s="856"/>
      <c r="CQ7" s="857"/>
      <c r="CR7" s="855">
        <v>5</v>
      </c>
      <c r="CS7" s="856"/>
      <c r="CT7" s="856"/>
      <c r="CU7" s="856"/>
      <c r="CV7" s="857"/>
      <c r="CW7" s="855">
        <v>16</v>
      </c>
      <c r="CX7" s="856"/>
      <c r="CY7" s="856"/>
      <c r="CZ7" s="856"/>
      <c r="DA7" s="857"/>
      <c r="DB7" s="855" t="s">
        <v>508</v>
      </c>
      <c r="DC7" s="856"/>
      <c r="DD7" s="856"/>
      <c r="DE7" s="856"/>
      <c r="DF7" s="857"/>
      <c r="DG7" s="855" t="s">
        <v>508</v>
      </c>
      <c r="DH7" s="856"/>
      <c r="DI7" s="856"/>
      <c r="DJ7" s="856"/>
      <c r="DK7" s="857"/>
      <c r="DL7" s="855" t="s">
        <v>508</v>
      </c>
      <c r="DM7" s="856"/>
      <c r="DN7" s="856"/>
      <c r="DO7" s="856"/>
      <c r="DP7" s="857"/>
      <c r="DQ7" s="855" t="s">
        <v>508</v>
      </c>
      <c r="DR7" s="856"/>
      <c r="DS7" s="856"/>
      <c r="DT7" s="856"/>
      <c r="DU7" s="857"/>
      <c r="DV7" s="836"/>
      <c r="DW7" s="837"/>
      <c r="DX7" s="837"/>
      <c r="DY7" s="837"/>
      <c r="DZ7" s="838"/>
      <c r="EA7" s="255"/>
    </row>
    <row r="8" spans="1:131" s="256" customFormat="1" ht="26.25" customHeight="1" x14ac:dyDescent="0.2">
      <c r="A8" s="262">
        <v>2</v>
      </c>
      <c r="B8" s="839" t="s">
        <v>388</v>
      </c>
      <c r="C8" s="840"/>
      <c r="D8" s="840"/>
      <c r="E8" s="840"/>
      <c r="F8" s="840"/>
      <c r="G8" s="840"/>
      <c r="H8" s="840"/>
      <c r="I8" s="840"/>
      <c r="J8" s="840"/>
      <c r="K8" s="840"/>
      <c r="L8" s="840"/>
      <c r="M8" s="840"/>
      <c r="N8" s="840"/>
      <c r="O8" s="840"/>
      <c r="P8" s="841"/>
      <c r="Q8" s="842">
        <v>7</v>
      </c>
      <c r="R8" s="843"/>
      <c r="S8" s="843"/>
      <c r="T8" s="843"/>
      <c r="U8" s="843"/>
      <c r="V8" s="843">
        <v>7</v>
      </c>
      <c r="W8" s="843"/>
      <c r="X8" s="843"/>
      <c r="Y8" s="843"/>
      <c r="Z8" s="843"/>
      <c r="AA8" s="843">
        <v>0</v>
      </c>
      <c r="AB8" s="843"/>
      <c r="AC8" s="843"/>
      <c r="AD8" s="843"/>
      <c r="AE8" s="844"/>
      <c r="AF8" s="845">
        <v>0</v>
      </c>
      <c r="AG8" s="846"/>
      <c r="AH8" s="846"/>
      <c r="AI8" s="846"/>
      <c r="AJ8" s="847"/>
      <c r="AK8" s="848" t="s">
        <v>508</v>
      </c>
      <c r="AL8" s="849"/>
      <c r="AM8" s="849"/>
      <c r="AN8" s="849"/>
      <c r="AO8" s="849"/>
      <c r="AP8" s="849" t="s">
        <v>508</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2">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2">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2">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2">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2">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2">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2">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2">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2">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2">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2">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2">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5">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2">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9"/>
      <c r="AL22" s="890"/>
      <c r="AM22" s="890"/>
      <c r="AN22" s="890"/>
      <c r="AO22" s="890"/>
      <c r="AP22" s="890"/>
      <c r="AQ22" s="890"/>
      <c r="AR22" s="890"/>
      <c r="AS22" s="890"/>
      <c r="AT22" s="890"/>
      <c r="AU22" s="891"/>
      <c r="AV22" s="891"/>
      <c r="AW22" s="891"/>
      <c r="AX22" s="891"/>
      <c r="AY22" s="892"/>
      <c r="AZ22" s="893" t="s">
        <v>389</v>
      </c>
      <c r="BA22" s="893"/>
      <c r="BB22" s="893"/>
      <c r="BC22" s="893"/>
      <c r="BD22" s="894"/>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5">
      <c r="A23" s="265" t="s">
        <v>390</v>
      </c>
      <c r="B23" s="874" t="s">
        <v>391</v>
      </c>
      <c r="C23" s="875"/>
      <c r="D23" s="875"/>
      <c r="E23" s="875"/>
      <c r="F23" s="875"/>
      <c r="G23" s="875"/>
      <c r="H23" s="875"/>
      <c r="I23" s="875"/>
      <c r="J23" s="875"/>
      <c r="K23" s="875"/>
      <c r="L23" s="875"/>
      <c r="M23" s="875"/>
      <c r="N23" s="875"/>
      <c r="O23" s="875"/>
      <c r="P23" s="876"/>
      <c r="Q23" s="877">
        <v>21461</v>
      </c>
      <c r="R23" s="878"/>
      <c r="S23" s="878"/>
      <c r="T23" s="878"/>
      <c r="U23" s="878"/>
      <c r="V23" s="879">
        <v>20427</v>
      </c>
      <c r="W23" s="880"/>
      <c r="X23" s="880"/>
      <c r="Y23" s="880"/>
      <c r="Z23" s="881"/>
      <c r="AA23" s="879">
        <v>1034</v>
      </c>
      <c r="AB23" s="880"/>
      <c r="AC23" s="880"/>
      <c r="AD23" s="880"/>
      <c r="AE23" s="882"/>
      <c r="AF23" s="883">
        <v>794</v>
      </c>
      <c r="AG23" s="878"/>
      <c r="AH23" s="878"/>
      <c r="AI23" s="878"/>
      <c r="AJ23" s="884"/>
      <c r="AK23" s="885"/>
      <c r="AL23" s="886"/>
      <c r="AM23" s="886"/>
      <c r="AN23" s="886"/>
      <c r="AO23" s="886"/>
      <c r="AP23" s="879">
        <v>24038</v>
      </c>
      <c r="AQ23" s="880"/>
      <c r="AR23" s="880"/>
      <c r="AS23" s="880"/>
      <c r="AT23" s="881"/>
      <c r="AU23" s="887"/>
      <c r="AV23" s="887"/>
      <c r="AW23" s="887"/>
      <c r="AX23" s="887"/>
      <c r="AY23" s="888"/>
      <c r="AZ23" s="896" t="s">
        <v>127</v>
      </c>
      <c r="BA23" s="880"/>
      <c r="BB23" s="880"/>
      <c r="BC23" s="880"/>
      <c r="BD23" s="882"/>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2">
      <c r="A24" s="895" t="s">
        <v>392</v>
      </c>
      <c r="B24" s="895"/>
      <c r="C24" s="895"/>
      <c r="D24" s="895"/>
      <c r="E24" s="895"/>
      <c r="F24" s="895"/>
      <c r="G24" s="895"/>
      <c r="H24" s="895"/>
      <c r="I24" s="895"/>
      <c r="J24" s="895"/>
      <c r="K24" s="895"/>
      <c r="L24" s="895"/>
      <c r="M24" s="895"/>
      <c r="N24" s="895"/>
      <c r="O24" s="895"/>
      <c r="P24" s="895"/>
      <c r="Q24" s="895"/>
      <c r="R24" s="895"/>
      <c r="S24" s="895"/>
      <c r="T24" s="895"/>
      <c r="U24" s="895"/>
      <c r="V24" s="895"/>
      <c r="W24" s="895"/>
      <c r="X24" s="895"/>
      <c r="Y24" s="895"/>
      <c r="Z24" s="895"/>
      <c r="AA24" s="895"/>
      <c r="AB24" s="895"/>
      <c r="AC24" s="895"/>
      <c r="AD24" s="895"/>
      <c r="AE24" s="895"/>
      <c r="AF24" s="895"/>
      <c r="AG24" s="895"/>
      <c r="AH24" s="895"/>
      <c r="AI24" s="895"/>
      <c r="AJ24" s="895"/>
      <c r="AK24" s="895"/>
      <c r="AL24" s="895"/>
      <c r="AM24" s="895"/>
      <c r="AN24" s="895"/>
      <c r="AO24" s="895"/>
      <c r="AP24" s="895"/>
      <c r="AQ24" s="895"/>
      <c r="AR24" s="895"/>
      <c r="AS24" s="895"/>
      <c r="AT24" s="895"/>
      <c r="AU24" s="895"/>
      <c r="AV24" s="895"/>
      <c r="AW24" s="895"/>
      <c r="AX24" s="895"/>
      <c r="AY24" s="895"/>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5">
      <c r="A25" s="833" t="s">
        <v>393</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2">
      <c r="A26" s="824" t="s">
        <v>370</v>
      </c>
      <c r="B26" s="825"/>
      <c r="C26" s="825"/>
      <c r="D26" s="825"/>
      <c r="E26" s="825"/>
      <c r="F26" s="825"/>
      <c r="G26" s="825"/>
      <c r="H26" s="825"/>
      <c r="I26" s="825"/>
      <c r="J26" s="825"/>
      <c r="K26" s="825"/>
      <c r="L26" s="825"/>
      <c r="M26" s="825"/>
      <c r="N26" s="825"/>
      <c r="O26" s="825"/>
      <c r="P26" s="826"/>
      <c r="Q26" s="801" t="s">
        <v>394</v>
      </c>
      <c r="R26" s="802"/>
      <c r="S26" s="802"/>
      <c r="T26" s="802"/>
      <c r="U26" s="803"/>
      <c r="V26" s="801" t="s">
        <v>395</v>
      </c>
      <c r="W26" s="802"/>
      <c r="X26" s="802"/>
      <c r="Y26" s="802"/>
      <c r="Z26" s="803"/>
      <c r="AA26" s="801" t="s">
        <v>396</v>
      </c>
      <c r="AB26" s="802"/>
      <c r="AC26" s="802"/>
      <c r="AD26" s="802"/>
      <c r="AE26" s="802"/>
      <c r="AF26" s="897" t="s">
        <v>397</v>
      </c>
      <c r="AG26" s="898"/>
      <c r="AH26" s="898"/>
      <c r="AI26" s="898"/>
      <c r="AJ26" s="899"/>
      <c r="AK26" s="802" t="s">
        <v>398</v>
      </c>
      <c r="AL26" s="802"/>
      <c r="AM26" s="802"/>
      <c r="AN26" s="802"/>
      <c r="AO26" s="803"/>
      <c r="AP26" s="801" t="s">
        <v>399</v>
      </c>
      <c r="AQ26" s="802"/>
      <c r="AR26" s="802"/>
      <c r="AS26" s="802"/>
      <c r="AT26" s="803"/>
      <c r="AU26" s="801" t="s">
        <v>400</v>
      </c>
      <c r="AV26" s="802"/>
      <c r="AW26" s="802"/>
      <c r="AX26" s="802"/>
      <c r="AY26" s="803"/>
      <c r="AZ26" s="801" t="s">
        <v>401</v>
      </c>
      <c r="BA26" s="802"/>
      <c r="BB26" s="802"/>
      <c r="BC26" s="802"/>
      <c r="BD26" s="803"/>
      <c r="BE26" s="801" t="s">
        <v>377</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5">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900"/>
      <c r="AG27" s="901"/>
      <c r="AH27" s="901"/>
      <c r="AI27" s="901"/>
      <c r="AJ27" s="902"/>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2">
      <c r="A28" s="267">
        <v>1</v>
      </c>
      <c r="B28" s="815" t="s">
        <v>402</v>
      </c>
      <c r="C28" s="816"/>
      <c r="D28" s="816"/>
      <c r="E28" s="816"/>
      <c r="F28" s="816"/>
      <c r="G28" s="816"/>
      <c r="H28" s="816"/>
      <c r="I28" s="816"/>
      <c r="J28" s="816"/>
      <c r="K28" s="816"/>
      <c r="L28" s="816"/>
      <c r="M28" s="816"/>
      <c r="N28" s="816"/>
      <c r="O28" s="816"/>
      <c r="P28" s="817"/>
      <c r="Q28" s="907">
        <v>3364</v>
      </c>
      <c r="R28" s="908"/>
      <c r="S28" s="908"/>
      <c r="T28" s="908"/>
      <c r="U28" s="908"/>
      <c r="V28" s="908">
        <v>3349</v>
      </c>
      <c r="W28" s="908"/>
      <c r="X28" s="908"/>
      <c r="Y28" s="908"/>
      <c r="Z28" s="908"/>
      <c r="AA28" s="908">
        <v>15</v>
      </c>
      <c r="AB28" s="908"/>
      <c r="AC28" s="908"/>
      <c r="AD28" s="908"/>
      <c r="AE28" s="909"/>
      <c r="AF28" s="910">
        <v>15</v>
      </c>
      <c r="AG28" s="908"/>
      <c r="AH28" s="908"/>
      <c r="AI28" s="908"/>
      <c r="AJ28" s="911"/>
      <c r="AK28" s="912">
        <v>202</v>
      </c>
      <c r="AL28" s="903"/>
      <c r="AM28" s="903"/>
      <c r="AN28" s="903"/>
      <c r="AO28" s="903"/>
      <c r="AP28" s="903" t="s">
        <v>508</v>
      </c>
      <c r="AQ28" s="903"/>
      <c r="AR28" s="903"/>
      <c r="AS28" s="903"/>
      <c r="AT28" s="903"/>
      <c r="AU28" s="903" t="s">
        <v>508</v>
      </c>
      <c r="AV28" s="903"/>
      <c r="AW28" s="903"/>
      <c r="AX28" s="903"/>
      <c r="AY28" s="903"/>
      <c r="AZ28" s="904"/>
      <c r="BA28" s="904"/>
      <c r="BB28" s="904"/>
      <c r="BC28" s="904"/>
      <c r="BD28" s="904"/>
      <c r="BE28" s="905"/>
      <c r="BF28" s="905"/>
      <c r="BG28" s="905"/>
      <c r="BH28" s="905"/>
      <c r="BI28" s="906"/>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2">
      <c r="A29" s="267">
        <v>2</v>
      </c>
      <c r="B29" s="839" t="s">
        <v>403</v>
      </c>
      <c r="C29" s="840"/>
      <c r="D29" s="840"/>
      <c r="E29" s="840"/>
      <c r="F29" s="840"/>
      <c r="G29" s="840"/>
      <c r="H29" s="840"/>
      <c r="I29" s="840"/>
      <c r="J29" s="840"/>
      <c r="K29" s="840"/>
      <c r="L29" s="840"/>
      <c r="M29" s="840"/>
      <c r="N29" s="840"/>
      <c r="O29" s="840"/>
      <c r="P29" s="841"/>
      <c r="Q29" s="842">
        <v>4247</v>
      </c>
      <c r="R29" s="843"/>
      <c r="S29" s="843"/>
      <c r="T29" s="843"/>
      <c r="U29" s="843"/>
      <c r="V29" s="843">
        <v>4238</v>
      </c>
      <c r="W29" s="843"/>
      <c r="X29" s="843"/>
      <c r="Y29" s="843"/>
      <c r="Z29" s="843"/>
      <c r="AA29" s="843">
        <v>9</v>
      </c>
      <c r="AB29" s="843"/>
      <c r="AC29" s="843"/>
      <c r="AD29" s="843"/>
      <c r="AE29" s="844"/>
      <c r="AF29" s="845">
        <v>10</v>
      </c>
      <c r="AG29" s="846"/>
      <c r="AH29" s="846"/>
      <c r="AI29" s="846"/>
      <c r="AJ29" s="847"/>
      <c r="AK29" s="915">
        <v>642</v>
      </c>
      <c r="AL29" s="916"/>
      <c r="AM29" s="916"/>
      <c r="AN29" s="916"/>
      <c r="AO29" s="916"/>
      <c r="AP29" s="916">
        <v>10</v>
      </c>
      <c r="AQ29" s="916"/>
      <c r="AR29" s="916"/>
      <c r="AS29" s="916"/>
      <c r="AT29" s="916"/>
      <c r="AU29" s="916" t="s">
        <v>508</v>
      </c>
      <c r="AV29" s="916"/>
      <c r="AW29" s="916"/>
      <c r="AX29" s="916"/>
      <c r="AY29" s="916"/>
      <c r="AZ29" s="917"/>
      <c r="BA29" s="917"/>
      <c r="BB29" s="917"/>
      <c r="BC29" s="917"/>
      <c r="BD29" s="917"/>
      <c r="BE29" s="913"/>
      <c r="BF29" s="913"/>
      <c r="BG29" s="913"/>
      <c r="BH29" s="913"/>
      <c r="BI29" s="914"/>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2">
      <c r="A30" s="267">
        <v>3</v>
      </c>
      <c r="B30" s="839" t="s">
        <v>404</v>
      </c>
      <c r="C30" s="840"/>
      <c r="D30" s="840"/>
      <c r="E30" s="840"/>
      <c r="F30" s="840"/>
      <c r="G30" s="840"/>
      <c r="H30" s="840"/>
      <c r="I30" s="840"/>
      <c r="J30" s="840"/>
      <c r="K30" s="840"/>
      <c r="L30" s="840"/>
      <c r="M30" s="840"/>
      <c r="N30" s="840"/>
      <c r="O30" s="840"/>
      <c r="P30" s="841"/>
      <c r="Q30" s="842">
        <v>483</v>
      </c>
      <c r="R30" s="843"/>
      <c r="S30" s="843"/>
      <c r="T30" s="843"/>
      <c r="U30" s="843"/>
      <c r="V30" s="843">
        <v>477</v>
      </c>
      <c r="W30" s="843"/>
      <c r="X30" s="843"/>
      <c r="Y30" s="843"/>
      <c r="Z30" s="843"/>
      <c r="AA30" s="843">
        <v>6</v>
      </c>
      <c r="AB30" s="843"/>
      <c r="AC30" s="843"/>
      <c r="AD30" s="843"/>
      <c r="AE30" s="844"/>
      <c r="AF30" s="845">
        <v>6</v>
      </c>
      <c r="AG30" s="846"/>
      <c r="AH30" s="846"/>
      <c r="AI30" s="846"/>
      <c r="AJ30" s="847"/>
      <c r="AK30" s="915">
        <v>97</v>
      </c>
      <c r="AL30" s="916"/>
      <c r="AM30" s="916"/>
      <c r="AN30" s="916"/>
      <c r="AO30" s="916"/>
      <c r="AP30" s="916" t="s">
        <v>508</v>
      </c>
      <c r="AQ30" s="916"/>
      <c r="AR30" s="916"/>
      <c r="AS30" s="916"/>
      <c r="AT30" s="916"/>
      <c r="AU30" s="916" t="s">
        <v>508</v>
      </c>
      <c r="AV30" s="916"/>
      <c r="AW30" s="916"/>
      <c r="AX30" s="916"/>
      <c r="AY30" s="916"/>
      <c r="AZ30" s="917"/>
      <c r="BA30" s="917"/>
      <c r="BB30" s="917"/>
      <c r="BC30" s="917"/>
      <c r="BD30" s="917"/>
      <c r="BE30" s="913"/>
      <c r="BF30" s="913"/>
      <c r="BG30" s="913"/>
      <c r="BH30" s="913"/>
      <c r="BI30" s="914"/>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2">
      <c r="A31" s="267">
        <v>4</v>
      </c>
      <c r="B31" s="839" t="s">
        <v>405</v>
      </c>
      <c r="C31" s="840"/>
      <c r="D31" s="840"/>
      <c r="E31" s="840"/>
      <c r="F31" s="840"/>
      <c r="G31" s="840"/>
      <c r="H31" s="840"/>
      <c r="I31" s="840"/>
      <c r="J31" s="840"/>
      <c r="K31" s="840"/>
      <c r="L31" s="840"/>
      <c r="M31" s="840"/>
      <c r="N31" s="840"/>
      <c r="O31" s="840"/>
      <c r="P31" s="841"/>
      <c r="Q31" s="842">
        <v>792</v>
      </c>
      <c r="R31" s="843"/>
      <c r="S31" s="843"/>
      <c r="T31" s="843"/>
      <c r="U31" s="843"/>
      <c r="V31" s="843">
        <v>712</v>
      </c>
      <c r="W31" s="843"/>
      <c r="X31" s="843"/>
      <c r="Y31" s="843"/>
      <c r="Z31" s="843"/>
      <c r="AA31" s="843">
        <v>80</v>
      </c>
      <c r="AB31" s="843"/>
      <c r="AC31" s="843"/>
      <c r="AD31" s="843"/>
      <c r="AE31" s="844"/>
      <c r="AF31" s="845">
        <v>2039</v>
      </c>
      <c r="AG31" s="846"/>
      <c r="AH31" s="846"/>
      <c r="AI31" s="846"/>
      <c r="AJ31" s="847"/>
      <c r="AK31" s="915">
        <v>40</v>
      </c>
      <c r="AL31" s="916"/>
      <c r="AM31" s="916"/>
      <c r="AN31" s="916"/>
      <c r="AO31" s="916"/>
      <c r="AP31" s="916">
        <v>2766</v>
      </c>
      <c r="AQ31" s="916"/>
      <c r="AR31" s="916"/>
      <c r="AS31" s="916"/>
      <c r="AT31" s="916"/>
      <c r="AU31" s="916">
        <v>561</v>
      </c>
      <c r="AV31" s="916"/>
      <c r="AW31" s="916"/>
      <c r="AX31" s="916"/>
      <c r="AY31" s="916"/>
      <c r="AZ31" s="917"/>
      <c r="BA31" s="917"/>
      <c r="BB31" s="917"/>
      <c r="BC31" s="917"/>
      <c r="BD31" s="917"/>
      <c r="BE31" s="913" t="s">
        <v>406</v>
      </c>
      <c r="BF31" s="913"/>
      <c r="BG31" s="913"/>
      <c r="BH31" s="913"/>
      <c r="BI31" s="914"/>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2">
      <c r="A32" s="267">
        <v>5</v>
      </c>
      <c r="B32" s="839" t="s">
        <v>407</v>
      </c>
      <c r="C32" s="840"/>
      <c r="D32" s="840"/>
      <c r="E32" s="840"/>
      <c r="F32" s="840"/>
      <c r="G32" s="840"/>
      <c r="H32" s="840"/>
      <c r="I32" s="840"/>
      <c r="J32" s="840"/>
      <c r="K32" s="840"/>
      <c r="L32" s="840"/>
      <c r="M32" s="840"/>
      <c r="N32" s="840"/>
      <c r="O32" s="840"/>
      <c r="P32" s="841"/>
      <c r="Q32" s="842">
        <v>2149</v>
      </c>
      <c r="R32" s="843"/>
      <c r="S32" s="843"/>
      <c r="T32" s="843"/>
      <c r="U32" s="843"/>
      <c r="V32" s="843">
        <v>2062</v>
      </c>
      <c r="W32" s="843"/>
      <c r="X32" s="843"/>
      <c r="Y32" s="843"/>
      <c r="Z32" s="843"/>
      <c r="AA32" s="843">
        <v>87</v>
      </c>
      <c r="AB32" s="843"/>
      <c r="AC32" s="843"/>
      <c r="AD32" s="843"/>
      <c r="AE32" s="844"/>
      <c r="AF32" s="845">
        <v>73</v>
      </c>
      <c r="AG32" s="846"/>
      <c r="AH32" s="846"/>
      <c r="AI32" s="846"/>
      <c r="AJ32" s="847"/>
      <c r="AK32" s="915">
        <v>1427</v>
      </c>
      <c r="AL32" s="916"/>
      <c r="AM32" s="916"/>
      <c r="AN32" s="916"/>
      <c r="AO32" s="916"/>
      <c r="AP32" s="916">
        <v>17505</v>
      </c>
      <c r="AQ32" s="916"/>
      <c r="AR32" s="916"/>
      <c r="AS32" s="916"/>
      <c r="AT32" s="916"/>
      <c r="AU32" s="916">
        <v>14004</v>
      </c>
      <c r="AV32" s="916"/>
      <c r="AW32" s="916"/>
      <c r="AX32" s="916"/>
      <c r="AY32" s="916"/>
      <c r="AZ32" s="917"/>
      <c r="BA32" s="917"/>
      <c r="BB32" s="917"/>
      <c r="BC32" s="917"/>
      <c r="BD32" s="917"/>
      <c r="BE32" s="913" t="s">
        <v>408</v>
      </c>
      <c r="BF32" s="913"/>
      <c r="BG32" s="913"/>
      <c r="BH32" s="913"/>
      <c r="BI32" s="914"/>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2">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5"/>
      <c r="AL33" s="916"/>
      <c r="AM33" s="916"/>
      <c r="AN33" s="916"/>
      <c r="AO33" s="916"/>
      <c r="AP33" s="916"/>
      <c r="AQ33" s="916"/>
      <c r="AR33" s="916"/>
      <c r="AS33" s="916"/>
      <c r="AT33" s="916"/>
      <c r="AU33" s="916"/>
      <c r="AV33" s="916"/>
      <c r="AW33" s="916"/>
      <c r="AX33" s="916"/>
      <c r="AY33" s="916"/>
      <c r="AZ33" s="917"/>
      <c r="BA33" s="917"/>
      <c r="BB33" s="917"/>
      <c r="BC33" s="917"/>
      <c r="BD33" s="917"/>
      <c r="BE33" s="913"/>
      <c r="BF33" s="913"/>
      <c r="BG33" s="913"/>
      <c r="BH33" s="913"/>
      <c r="BI33" s="914"/>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2">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5"/>
      <c r="AL34" s="916"/>
      <c r="AM34" s="916"/>
      <c r="AN34" s="916"/>
      <c r="AO34" s="916"/>
      <c r="AP34" s="916"/>
      <c r="AQ34" s="916"/>
      <c r="AR34" s="916"/>
      <c r="AS34" s="916"/>
      <c r="AT34" s="916"/>
      <c r="AU34" s="916"/>
      <c r="AV34" s="916"/>
      <c r="AW34" s="916"/>
      <c r="AX34" s="916"/>
      <c r="AY34" s="916"/>
      <c r="AZ34" s="917"/>
      <c r="BA34" s="917"/>
      <c r="BB34" s="917"/>
      <c r="BC34" s="917"/>
      <c r="BD34" s="917"/>
      <c r="BE34" s="913"/>
      <c r="BF34" s="913"/>
      <c r="BG34" s="913"/>
      <c r="BH34" s="913"/>
      <c r="BI34" s="914"/>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2">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5"/>
      <c r="AL35" s="916"/>
      <c r="AM35" s="916"/>
      <c r="AN35" s="916"/>
      <c r="AO35" s="916"/>
      <c r="AP35" s="916"/>
      <c r="AQ35" s="916"/>
      <c r="AR35" s="916"/>
      <c r="AS35" s="916"/>
      <c r="AT35" s="916"/>
      <c r="AU35" s="916"/>
      <c r="AV35" s="916"/>
      <c r="AW35" s="916"/>
      <c r="AX35" s="916"/>
      <c r="AY35" s="916"/>
      <c r="AZ35" s="917"/>
      <c r="BA35" s="917"/>
      <c r="BB35" s="917"/>
      <c r="BC35" s="917"/>
      <c r="BD35" s="917"/>
      <c r="BE35" s="913"/>
      <c r="BF35" s="913"/>
      <c r="BG35" s="913"/>
      <c r="BH35" s="913"/>
      <c r="BI35" s="914"/>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2">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5"/>
      <c r="AL36" s="916"/>
      <c r="AM36" s="916"/>
      <c r="AN36" s="916"/>
      <c r="AO36" s="916"/>
      <c r="AP36" s="916"/>
      <c r="AQ36" s="916"/>
      <c r="AR36" s="916"/>
      <c r="AS36" s="916"/>
      <c r="AT36" s="916"/>
      <c r="AU36" s="916"/>
      <c r="AV36" s="916"/>
      <c r="AW36" s="916"/>
      <c r="AX36" s="916"/>
      <c r="AY36" s="916"/>
      <c r="AZ36" s="917"/>
      <c r="BA36" s="917"/>
      <c r="BB36" s="917"/>
      <c r="BC36" s="917"/>
      <c r="BD36" s="917"/>
      <c r="BE36" s="913"/>
      <c r="BF36" s="913"/>
      <c r="BG36" s="913"/>
      <c r="BH36" s="913"/>
      <c r="BI36" s="914"/>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2">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5"/>
      <c r="AL37" s="916"/>
      <c r="AM37" s="916"/>
      <c r="AN37" s="916"/>
      <c r="AO37" s="916"/>
      <c r="AP37" s="916"/>
      <c r="AQ37" s="916"/>
      <c r="AR37" s="916"/>
      <c r="AS37" s="916"/>
      <c r="AT37" s="916"/>
      <c r="AU37" s="916"/>
      <c r="AV37" s="916"/>
      <c r="AW37" s="916"/>
      <c r="AX37" s="916"/>
      <c r="AY37" s="916"/>
      <c r="AZ37" s="917"/>
      <c r="BA37" s="917"/>
      <c r="BB37" s="917"/>
      <c r="BC37" s="917"/>
      <c r="BD37" s="917"/>
      <c r="BE37" s="913"/>
      <c r="BF37" s="913"/>
      <c r="BG37" s="913"/>
      <c r="BH37" s="913"/>
      <c r="BI37" s="914"/>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2">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5"/>
      <c r="AL38" s="916"/>
      <c r="AM38" s="916"/>
      <c r="AN38" s="916"/>
      <c r="AO38" s="916"/>
      <c r="AP38" s="916"/>
      <c r="AQ38" s="916"/>
      <c r="AR38" s="916"/>
      <c r="AS38" s="916"/>
      <c r="AT38" s="916"/>
      <c r="AU38" s="916"/>
      <c r="AV38" s="916"/>
      <c r="AW38" s="916"/>
      <c r="AX38" s="916"/>
      <c r="AY38" s="916"/>
      <c r="AZ38" s="917"/>
      <c r="BA38" s="917"/>
      <c r="BB38" s="917"/>
      <c r="BC38" s="917"/>
      <c r="BD38" s="917"/>
      <c r="BE38" s="913"/>
      <c r="BF38" s="913"/>
      <c r="BG38" s="913"/>
      <c r="BH38" s="913"/>
      <c r="BI38" s="914"/>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2">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5"/>
      <c r="AL39" s="916"/>
      <c r="AM39" s="916"/>
      <c r="AN39" s="916"/>
      <c r="AO39" s="916"/>
      <c r="AP39" s="916"/>
      <c r="AQ39" s="916"/>
      <c r="AR39" s="916"/>
      <c r="AS39" s="916"/>
      <c r="AT39" s="916"/>
      <c r="AU39" s="916"/>
      <c r="AV39" s="916"/>
      <c r="AW39" s="916"/>
      <c r="AX39" s="916"/>
      <c r="AY39" s="916"/>
      <c r="AZ39" s="917"/>
      <c r="BA39" s="917"/>
      <c r="BB39" s="917"/>
      <c r="BC39" s="917"/>
      <c r="BD39" s="917"/>
      <c r="BE39" s="913"/>
      <c r="BF39" s="913"/>
      <c r="BG39" s="913"/>
      <c r="BH39" s="913"/>
      <c r="BI39" s="914"/>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2">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5"/>
      <c r="AL40" s="916"/>
      <c r="AM40" s="916"/>
      <c r="AN40" s="916"/>
      <c r="AO40" s="916"/>
      <c r="AP40" s="916"/>
      <c r="AQ40" s="916"/>
      <c r="AR40" s="916"/>
      <c r="AS40" s="916"/>
      <c r="AT40" s="916"/>
      <c r="AU40" s="916"/>
      <c r="AV40" s="916"/>
      <c r="AW40" s="916"/>
      <c r="AX40" s="916"/>
      <c r="AY40" s="916"/>
      <c r="AZ40" s="917"/>
      <c r="BA40" s="917"/>
      <c r="BB40" s="917"/>
      <c r="BC40" s="917"/>
      <c r="BD40" s="917"/>
      <c r="BE40" s="913"/>
      <c r="BF40" s="913"/>
      <c r="BG40" s="913"/>
      <c r="BH40" s="913"/>
      <c r="BI40" s="914"/>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2">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5"/>
      <c r="AL41" s="916"/>
      <c r="AM41" s="916"/>
      <c r="AN41" s="916"/>
      <c r="AO41" s="916"/>
      <c r="AP41" s="916"/>
      <c r="AQ41" s="916"/>
      <c r="AR41" s="916"/>
      <c r="AS41" s="916"/>
      <c r="AT41" s="916"/>
      <c r="AU41" s="916"/>
      <c r="AV41" s="916"/>
      <c r="AW41" s="916"/>
      <c r="AX41" s="916"/>
      <c r="AY41" s="916"/>
      <c r="AZ41" s="917"/>
      <c r="BA41" s="917"/>
      <c r="BB41" s="917"/>
      <c r="BC41" s="917"/>
      <c r="BD41" s="917"/>
      <c r="BE41" s="913"/>
      <c r="BF41" s="913"/>
      <c r="BG41" s="913"/>
      <c r="BH41" s="913"/>
      <c r="BI41" s="914"/>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2">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5"/>
      <c r="AL42" s="916"/>
      <c r="AM42" s="916"/>
      <c r="AN42" s="916"/>
      <c r="AO42" s="916"/>
      <c r="AP42" s="916"/>
      <c r="AQ42" s="916"/>
      <c r="AR42" s="916"/>
      <c r="AS42" s="916"/>
      <c r="AT42" s="916"/>
      <c r="AU42" s="916"/>
      <c r="AV42" s="916"/>
      <c r="AW42" s="916"/>
      <c r="AX42" s="916"/>
      <c r="AY42" s="916"/>
      <c r="AZ42" s="917"/>
      <c r="BA42" s="917"/>
      <c r="BB42" s="917"/>
      <c r="BC42" s="917"/>
      <c r="BD42" s="917"/>
      <c r="BE42" s="913"/>
      <c r="BF42" s="913"/>
      <c r="BG42" s="913"/>
      <c r="BH42" s="913"/>
      <c r="BI42" s="914"/>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2">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5"/>
      <c r="AL43" s="916"/>
      <c r="AM43" s="916"/>
      <c r="AN43" s="916"/>
      <c r="AO43" s="916"/>
      <c r="AP43" s="916"/>
      <c r="AQ43" s="916"/>
      <c r="AR43" s="916"/>
      <c r="AS43" s="916"/>
      <c r="AT43" s="916"/>
      <c r="AU43" s="916"/>
      <c r="AV43" s="916"/>
      <c r="AW43" s="916"/>
      <c r="AX43" s="916"/>
      <c r="AY43" s="916"/>
      <c r="AZ43" s="917"/>
      <c r="BA43" s="917"/>
      <c r="BB43" s="917"/>
      <c r="BC43" s="917"/>
      <c r="BD43" s="917"/>
      <c r="BE43" s="913"/>
      <c r="BF43" s="913"/>
      <c r="BG43" s="913"/>
      <c r="BH43" s="913"/>
      <c r="BI43" s="914"/>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2">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5"/>
      <c r="AL44" s="916"/>
      <c r="AM44" s="916"/>
      <c r="AN44" s="916"/>
      <c r="AO44" s="916"/>
      <c r="AP44" s="916"/>
      <c r="AQ44" s="916"/>
      <c r="AR44" s="916"/>
      <c r="AS44" s="916"/>
      <c r="AT44" s="916"/>
      <c r="AU44" s="916"/>
      <c r="AV44" s="916"/>
      <c r="AW44" s="916"/>
      <c r="AX44" s="916"/>
      <c r="AY44" s="916"/>
      <c r="AZ44" s="917"/>
      <c r="BA44" s="917"/>
      <c r="BB44" s="917"/>
      <c r="BC44" s="917"/>
      <c r="BD44" s="917"/>
      <c r="BE44" s="913"/>
      <c r="BF44" s="913"/>
      <c r="BG44" s="913"/>
      <c r="BH44" s="913"/>
      <c r="BI44" s="914"/>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2">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5"/>
      <c r="AL45" s="916"/>
      <c r="AM45" s="916"/>
      <c r="AN45" s="916"/>
      <c r="AO45" s="916"/>
      <c r="AP45" s="916"/>
      <c r="AQ45" s="916"/>
      <c r="AR45" s="916"/>
      <c r="AS45" s="916"/>
      <c r="AT45" s="916"/>
      <c r="AU45" s="916"/>
      <c r="AV45" s="916"/>
      <c r="AW45" s="916"/>
      <c r="AX45" s="916"/>
      <c r="AY45" s="916"/>
      <c r="AZ45" s="917"/>
      <c r="BA45" s="917"/>
      <c r="BB45" s="917"/>
      <c r="BC45" s="917"/>
      <c r="BD45" s="917"/>
      <c r="BE45" s="913"/>
      <c r="BF45" s="913"/>
      <c r="BG45" s="913"/>
      <c r="BH45" s="913"/>
      <c r="BI45" s="914"/>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2">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5"/>
      <c r="AL46" s="916"/>
      <c r="AM46" s="916"/>
      <c r="AN46" s="916"/>
      <c r="AO46" s="916"/>
      <c r="AP46" s="916"/>
      <c r="AQ46" s="916"/>
      <c r="AR46" s="916"/>
      <c r="AS46" s="916"/>
      <c r="AT46" s="916"/>
      <c r="AU46" s="916"/>
      <c r="AV46" s="916"/>
      <c r="AW46" s="916"/>
      <c r="AX46" s="916"/>
      <c r="AY46" s="916"/>
      <c r="AZ46" s="917"/>
      <c r="BA46" s="917"/>
      <c r="BB46" s="917"/>
      <c r="BC46" s="917"/>
      <c r="BD46" s="917"/>
      <c r="BE46" s="913"/>
      <c r="BF46" s="913"/>
      <c r="BG46" s="913"/>
      <c r="BH46" s="913"/>
      <c r="BI46" s="914"/>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2">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5"/>
      <c r="AL47" s="916"/>
      <c r="AM47" s="916"/>
      <c r="AN47" s="916"/>
      <c r="AO47" s="916"/>
      <c r="AP47" s="916"/>
      <c r="AQ47" s="916"/>
      <c r="AR47" s="916"/>
      <c r="AS47" s="916"/>
      <c r="AT47" s="916"/>
      <c r="AU47" s="916"/>
      <c r="AV47" s="916"/>
      <c r="AW47" s="916"/>
      <c r="AX47" s="916"/>
      <c r="AY47" s="916"/>
      <c r="AZ47" s="917"/>
      <c r="BA47" s="917"/>
      <c r="BB47" s="917"/>
      <c r="BC47" s="917"/>
      <c r="BD47" s="917"/>
      <c r="BE47" s="913"/>
      <c r="BF47" s="913"/>
      <c r="BG47" s="913"/>
      <c r="BH47" s="913"/>
      <c r="BI47" s="914"/>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2">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5"/>
      <c r="AL48" s="916"/>
      <c r="AM48" s="916"/>
      <c r="AN48" s="916"/>
      <c r="AO48" s="916"/>
      <c r="AP48" s="916"/>
      <c r="AQ48" s="916"/>
      <c r="AR48" s="916"/>
      <c r="AS48" s="916"/>
      <c r="AT48" s="916"/>
      <c r="AU48" s="916"/>
      <c r="AV48" s="916"/>
      <c r="AW48" s="916"/>
      <c r="AX48" s="916"/>
      <c r="AY48" s="916"/>
      <c r="AZ48" s="917"/>
      <c r="BA48" s="917"/>
      <c r="BB48" s="917"/>
      <c r="BC48" s="917"/>
      <c r="BD48" s="917"/>
      <c r="BE48" s="913"/>
      <c r="BF48" s="913"/>
      <c r="BG48" s="913"/>
      <c r="BH48" s="913"/>
      <c r="BI48" s="914"/>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2">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5"/>
      <c r="AL49" s="916"/>
      <c r="AM49" s="916"/>
      <c r="AN49" s="916"/>
      <c r="AO49" s="916"/>
      <c r="AP49" s="916"/>
      <c r="AQ49" s="916"/>
      <c r="AR49" s="916"/>
      <c r="AS49" s="916"/>
      <c r="AT49" s="916"/>
      <c r="AU49" s="916"/>
      <c r="AV49" s="916"/>
      <c r="AW49" s="916"/>
      <c r="AX49" s="916"/>
      <c r="AY49" s="916"/>
      <c r="AZ49" s="917"/>
      <c r="BA49" s="917"/>
      <c r="BB49" s="917"/>
      <c r="BC49" s="917"/>
      <c r="BD49" s="917"/>
      <c r="BE49" s="913"/>
      <c r="BF49" s="913"/>
      <c r="BG49" s="913"/>
      <c r="BH49" s="913"/>
      <c r="BI49" s="914"/>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2">
      <c r="A50" s="262">
        <v>23</v>
      </c>
      <c r="B50" s="839"/>
      <c r="C50" s="840"/>
      <c r="D50" s="840"/>
      <c r="E50" s="840"/>
      <c r="F50" s="840"/>
      <c r="G50" s="840"/>
      <c r="H50" s="840"/>
      <c r="I50" s="840"/>
      <c r="J50" s="840"/>
      <c r="K50" s="840"/>
      <c r="L50" s="840"/>
      <c r="M50" s="840"/>
      <c r="N50" s="840"/>
      <c r="O50" s="840"/>
      <c r="P50" s="841"/>
      <c r="Q50" s="918"/>
      <c r="R50" s="919"/>
      <c r="S50" s="919"/>
      <c r="T50" s="919"/>
      <c r="U50" s="919"/>
      <c r="V50" s="919"/>
      <c r="W50" s="919"/>
      <c r="X50" s="919"/>
      <c r="Y50" s="919"/>
      <c r="Z50" s="919"/>
      <c r="AA50" s="919"/>
      <c r="AB50" s="919"/>
      <c r="AC50" s="919"/>
      <c r="AD50" s="919"/>
      <c r="AE50" s="920"/>
      <c r="AF50" s="845"/>
      <c r="AG50" s="846"/>
      <c r="AH50" s="846"/>
      <c r="AI50" s="846"/>
      <c r="AJ50" s="847"/>
      <c r="AK50" s="921"/>
      <c r="AL50" s="919"/>
      <c r="AM50" s="919"/>
      <c r="AN50" s="919"/>
      <c r="AO50" s="919"/>
      <c r="AP50" s="919"/>
      <c r="AQ50" s="919"/>
      <c r="AR50" s="919"/>
      <c r="AS50" s="919"/>
      <c r="AT50" s="919"/>
      <c r="AU50" s="919"/>
      <c r="AV50" s="919"/>
      <c r="AW50" s="919"/>
      <c r="AX50" s="919"/>
      <c r="AY50" s="919"/>
      <c r="AZ50" s="922"/>
      <c r="BA50" s="922"/>
      <c r="BB50" s="922"/>
      <c r="BC50" s="922"/>
      <c r="BD50" s="922"/>
      <c r="BE50" s="913"/>
      <c r="BF50" s="913"/>
      <c r="BG50" s="913"/>
      <c r="BH50" s="913"/>
      <c r="BI50" s="914"/>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2">
      <c r="A51" s="262">
        <v>24</v>
      </c>
      <c r="B51" s="839"/>
      <c r="C51" s="840"/>
      <c r="D51" s="840"/>
      <c r="E51" s="840"/>
      <c r="F51" s="840"/>
      <c r="G51" s="840"/>
      <c r="H51" s="840"/>
      <c r="I51" s="840"/>
      <c r="J51" s="840"/>
      <c r="K51" s="840"/>
      <c r="L51" s="840"/>
      <c r="M51" s="840"/>
      <c r="N51" s="840"/>
      <c r="O51" s="840"/>
      <c r="P51" s="841"/>
      <c r="Q51" s="918"/>
      <c r="R51" s="919"/>
      <c r="S51" s="919"/>
      <c r="T51" s="919"/>
      <c r="U51" s="919"/>
      <c r="V51" s="919"/>
      <c r="W51" s="919"/>
      <c r="X51" s="919"/>
      <c r="Y51" s="919"/>
      <c r="Z51" s="919"/>
      <c r="AA51" s="919"/>
      <c r="AB51" s="919"/>
      <c r="AC51" s="919"/>
      <c r="AD51" s="919"/>
      <c r="AE51" s="920"/>
      <c r="AF51" s="845"/>
      <c r="AG51" s="846"/>
      <c r="AH51" s="846"/>
      <c r="AI51" s="846"/>
      <c r="AJ51" s="847"/>
      <c r="AK51" s="921"/>
      <c r="AL51" s="919"/>
      <c r="AM51" s="919"/>
      <c r="AN51" s="919"/>
      <c r="AO51" s="919"/>
      <c r="AP51" s="919"/>
      <c r="AQ51" s="919"/>
      <c r="AR51" s="919"/>
      <c r="AS51" s="919"/>
      <c r="AT51" s="919"/>
      <c r="AU51" s="919"/>
      <c r="AV51" s="919"/>
      <c r="AW51" s="919"/>
      <c r="AX51" s="919"/>
      <c r="AY51" s="919"/>
      <c r="AZ51" s="922"/>
      <c r="BA51" s="922"/>
      <c r="BB51" s="922"/>
      <c r="BC51" s="922"/>
      <c r="BD51" s="922"/>
      <c r="BE51" s="913"/>
      <c r="BF51" s="913"/>
      <c r="BG51" s="913"/>
      <c r="BH51" s="913"/>
      <c r="BI51" s="914"/>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2">
      <c r="A52" s="262">
        <v>25</v>
      </c>
      <c r="B52" s="839"/>
      <c r="C52" s="840"/>
      <c r="D52" s="840"/>
      <c r="E52" s="840"/>
      <c r="F52" s="840"/>
      <c r="G52" s="840"/>
      <c r="H52" s="840"/>
      <c r="I52" s="840"/>
      <c r="J52" s="840"/>
      <c r="K52" s="840"/>
      <c r="L52" s="840"/>
      <c r="M52" s="840"/>
      <c r="N52" s="840"/>
      <c r="O52" s="840"/>
      <c r="P52" s="841"/>
      <c r="Q52" s="918"/>
      <c r="R52" s="919"/>
      <c r="S52" s="919"/>
      <c r="T52" s="919"/>
      <c r="U52" s="919"/>
      <c r="V52" s="919"/>
      <c r="W52" s="919"/>
      <c r="X52" s="919"/>
      <c r="Y52" s="919"/>
      <c r="Z52" s="919"/>
      <c r="AA52" s="919"/>
      <c r="AB52" s="919"/>
      <c r="AC52" s="919"/>
      <c r="AD52" s="919"/>
      <c r="AE52" s="920"/>
      <c r="AF52" s="845"/>
      <c r="AG52" s="846"/>
      <c r="AH52" s="846"/>
      <c r="AI52" s="846"/>
      <c r="AJ52" s="847"/>
      <c r="AK52" s="921"/>
      <c r="AL52" s="919"/>
      <c r="AM52" s="919"/>
      <c r="AN52" s="919"/>
      <c r="AO52" s="919"/>
      <c r="AP52" s="919"/>
      <c r="AQ52" s="919"/>
      <c r="AR52" s="919"/>
      <c r="AS52" s="919"/>
      <c r="AT52" s="919"/>
      <c r="AU52" s="919"/>
      <c r="AV52" s="919"/>
      <c r="AW52" s="919"/>
      <c r="AX52" s="919"/>
      <c r="AY52" s="919"/>
      <c r="AZ52" s="922"/>
      <c r="BA52" s="922"/>
      <c r="BB52" s="922"/>
      <c r="BC52" s="922"/>
      <c r="BD52" s="922"/>
      <c r="BE52" s="913"/>
      <c r="BF52" s="913"/>
      <c r="BG52" s="913"/>
      <c r="BH52" s="913"/>
      <c r="BI52" s="914"/>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2">
      <c r="A53" s="262">
        <v>26</v>
      </c>
      <c r="B53" s="839"/>
      <c r="C53" s="840"/>
      <c r="D53" s="840"/>
      <c r="E53" s="840"/>
      <c r="F53" s="840"/>
      <c r="G53" s="840"/>
      <c r="H53" s="840"/>
      <c r="I53" s="840"/>
      <c r="J53" s="840"/>
      <c r="K53" s="840"/>
      <c r="L53" s="840"/>
      <c r="M53" s="840"/>
      <c r="N53" s="840"/>
      <c r="O53" s="840"/>
      <c r="P53" s="841"/>
      <c r="Q53" s="918"/>
      <c r="R53" s="919"/>
      <c r="S53" s="919"/>
      <c r="T53" s="919"/>
      <c r="U53" s="919"/>
      <c r="V53" s="919"/>
      <c r="W53" s="919"/>
      <c r="X53" s="919"/>
      <c r="Y53" s="919"/>
      <c r="Z53" s="919"/>
      <c r="AA53" s="919"/>
      <c r="AB53" s="919"/>
      <c r="AC53" s="919"/>
      <c r="AD53" s="919"/>
      <c r="AE53" s="920"/>
      <c r="AF53" s="845"/>
      <c r="AG53" s="846"/>
      <c r="AH53" s="846"/>
      <c r="AI53" s="846"/>
      <c r="AJ53" s="847"/>
      <c r="AK53" s="921"/>
      <c r="AL53" s="919"/>
      <c r="AM53" s="919"/>
      <c r="AN53" s="919"/>
      <c r="AO53" s="919"/>
      <c r="AP53" s="919"/>
      <c r="AQ53" s="919"/>
      <c r="AR53" s="919"/>
      <c r="AS53" s="919"/>
      <c r="AT53" s="919"/>
      <c r="AU53" s="919"/>
      <c r="AV53" s="919"/>
      <c r="AW53" s="919"/>
      <c r="AX53" s="919"/>
      <c r="AY53" s="919"/>
      <c r="AZ53" s="922"/>
      <c r="BA53" s="922"/>
      <c r="BB53" s="922"/>
      <c r="BC53" s="922"/>
      <c r="BD53" s="922"/>
      <c r="BE53" s="913"/>
      <c r="BF53" s="913"/>
      <c r="BG53" s="913"/>
      <c r="BH53" s="913"/>
      <c r="BI53" s="914"/>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2">
      <c r="A54" s="262">
        <v>27</v>
      </c>
      <c r="B54" s="839"/>
      <c r="C54" s="840"/>
      <c r="D54" s="840"/>
      <c r="E54" s="840"/>
      <c r="F54" s="840"/>
      <c r="G54" s="840"/>
      <c r="H54" s="840"/>
      <c r="I54" s="840"/>
      <c r="J54" s="840"/>
      <c r="K54" s="840"/>
      <c r="L54" s="840"/>
      <c r="M54" s="840"/>
      <c r="N54" s="840"/>
      <c r="O54" s="840"/>
      <c r="P54" s="841"/>
      <c r="Q54" s="918"/>
      <c r="R54" s="919"/>
      <c r="S54" s="919"/>
      <c r="T54" s="919"/>
      <c r="U54" s="919"/>
      <c r="V54" s="919"/>
      <c r="W54" s="919"/>
      <c r="X54" s="919"/>
      <c r="Y54" s="919"/>
      <c r="Z54" s="919"/>
      <c r="AA54" s="919"/>
      <c r="AB54" s="919"/>
      <c r="AC54" s="919"/>
      <c r="AD54" s="919"/>
      <c r="AE54" s="920"/>
      <c r="AF54" s="845"/>
      <c r="AG54" s="846"/>
      <c r="AH54" s="846"/>
      <c r="AI54" s="846"/>
      <c r="AJ54" s="847"/>
      <c r="AK54" s="921"/>
      <c r="AL54" s="919"/>
      <c r="AM54" s="919"/>
      <c r="AN54" s="919"/>
      <c r="AO54" s="919"/>
      <c r="AP54" s="919"/>
      <c r="AQ54" s="919"/>
      <c r="AR54" s="919"/>
      <c r="AS54" s="919"/>
      <c r="AT54" s="919"/>
      <c r="AU54" s="919"/>
      <c r="AV54" s="919"/>
      <c r="AW54" s="919"/>
      <c r="AX54" s="919"/>
      <c r="AY54" s="919"/>
      <c r="AZ54" s="922"/>
      <c r="BA54" s="922"/>
      <c r="BB54" s="922"/>
      <c r="BC54" s="922"/>
      <c r="BD54" s="922"/>
      <c r="BE54" s="913"/>
      <c r="BF54" s="913"/>
      <c r="BG54" s="913"/>
      <c r="BH54" s="913"/>
      <c r="BI54" s="914"/>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2">
      <c r="A55" s="262">
        <v>28</v>
      </c>
      <c r="B55" s="839"/>
      <c r="C55" s="840"/>
      <c r="D55" s="840"/>
      <c r="E55" s="840"/>
      <c r="F55" s="840"/>
      <c r="G55" s="840"/>
      <c r="H55" s="840"/>
      <c r="I55" s="840"/>
      <c r="J55" s="840"/>
      <c r="K55" s="840"/>
      <c r="L55" s="840"/>
      <c r="M55" s="840"/>
      <c r="N55" s="840"/>
      <c r="O55" s="840"/>
      <c r="P55" s="841"/>
      <c r="Q55" s="918"/>
      <c r="R55" s="919"/>
      <c r="S55" s="919"/>
      <c r="T55" s="919"/>
      <c r="U55" s="919"/>
      <c r="V55" s="919"/>
      <c r="W55" s="919"/>
      <c r="X55" s="919"/>
      <c r="Y55" s="919"/>
      <c r="Z55" s="919"/>
      <c r="AA55" s="919"/>
      <c r="AB55" s="919"/>
      <c r="AC55" s="919"/>
      <c r="AD55" s="919"/>
      <c r="AE55" s="920"/>
      <c r="AF55" s="845"/>
      <c r="AG55" s="846"/>
      <c r="AH55" s="846"/>
      <c r="AI55" s="846"/>
      <c r="AJ55" s="847"/>
      <c r="AK55" s="921"/>
      <c r="AL55" s="919"/>
      <c r="AM55" s="919"/>
      <c r="AN55" s="919"/>
      <c r="AO55" s="919"/>
      <c r="AP55" s="919"/>
      <c r="AQ55" s="919"/>
      <c r="AR55" s="919"/>
      <c r="AS55" s="919"/>
      <c r="AT55" s="919"/>
      <c r="AU55" s="919"/>
      <c r="AV55" s="919"/>
      <c r="AW55" s="919"/>
      <c r="AX55" s="919"/>
      <c r="AY55" s="919"/>
      <c r="AZ55" s="922"/>
      <c r="BA55" s="922"/>
      <c r="BB55" s="922"/>
      <c r="BC55" s="922"/>
      <c r="BD55" s="922"/>
      <c r="BE55" s="913"/>
      <c r="BF55" s="913"/>
      <c r="BG55" s="913"/>
      <c r="BH55" s="913"/>
      <c r="BI55" s="914"/>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2">
      <c r="A56" s="262">
        <v>29</v>
      </c>
      <c r="B56" s="839"/>
      <c r="C56" s="840"/>
      <c r="D56" s="840"/>
      <c r="E56" s="840"/>
      <c r="F56" s="840"/>
      <c r="G56" s="840"/>
      <c r="H56" s="840"/>
      <c r="I56" s="840"/>
      <c r="J56" s="840"/>
      <c r="K56" s="840"/>
      <c r="L56" s="840"/>
      <c r="M56" s="840"/>
      <c r="N56" s="840"/>
      <c r="O56" s="840"/>
      <c r="P56" s="841"/>
      <c r="Q56" s="918"/>
      <c r="R56" s="919"/>
      <c r="S56" s="919"/>
      <c r="T56" s="919"/>
      <c r="U56" s="919"/>
      <c r="V56" s="919"/>
      <c r="W56" s="919"/>
      <c r="X56" s="919"/>
      <c r="Y56" s="919"/>
      <c r="Z56" s="919"/>
      <c r="AA56" s="919"/>
      <c r="AB56" s="919"/>
      <c r="AC56" s="919"/>
      <c r="AD56" s="919"/>
      <c r="AE56" s="920"/>
      <c r="AF56" s="845"/>
      <c r="AG56" s="846"/>
      <c r="AH56" s="846"/>
      <c r="AI56" s="846"/>
      <c r="AJ56" s="847"/>
      <c r="AK56" s="921"/>
      <c r="AL56" s="919"/>
      <c r="AM56" s="919"/>
      <c r="AN56" s="919"/>
      <c r="AO56" s="919"/>
      <c r="AP56" s="919"/>
      <c r="AQ56" s="919"/>
      <c r="AR56" s="919"/>
      <c r="AS56" s="919"/>
      <c r="AT56" s="919"/>
      <c r="AU56" s="919"/>
      <c r="AV56" s="919"/>
      <c r="AW56" s="919"/>
      <c r="AX56" s="919"/>
      <c r="AY56" s="919"/>
      <c r="AZ56" s="922"/>
      <c r="BA56" s="922"/>
      <c r="BB56" s="922"/>
      <c r="BC56" s="922"/>
      <c r="BD56" s="922"/>
      <c r="BE56" s="913"/>
      <c r="BF56" s="913"/>
      <c r="BG56" s="913"/>
      <c r="BH56" s="913"/>
      <c r="BI56" s="914"/>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2">
      <c r="A57" s="262">
        <v>30</v>
      </c>
      <c r="B57" s="839"/>
      <c r="C57" s="840"/>
      <c r="D57" s="840"/>
      <c r="E57" s="840"/>
      <c r="F57" s="840"/>
      <c r="G57" s="840"/>
      <c r="H57" s="840"/>
      <c r="I57" s="840"/>
      <c r="J57" s="840"/>
      <c r="K57" s="840"/>
      <c r="L57" s="840"/>
      <c r="M57" s="840"/>
      <c r="N57" s="840"/>
      <c r="O57" s="840"/>
      <c r="P57" s="841"/>
      <c r="Q57" s="918"/>
      <c r="R57" s="919"/>
      <c r="S57" s="919"/>
      <c r="T57" s="919"/>
      <c r="U57" s="919"/>
      <c r="V57" s="919"/>
      <c r="W57" s="919"/>
      <c r="X57" s="919"/>
      <c r="Y57" s="919"/>
      <c r="Z57" s="919"/>
      <c r="AA57" s="919"/>
      <c r="AB57" s="919"/>
      <c r="AC57" s="919"/>
      <c r="AD57" s="919"/>
      <c r="AE57" s="920"/>
      <c r="AF57" s="845"/>
      <c r="AG57" s="846"/>
      <c r="AH57" s="846"/>
      <c r="AI57" s="846"/>
      <c r="AJ57" s="847"/>
      <c r="AK57" s="921"/>
      <c r="AL57" s="919"/>
      <c r="AM57" s="919"/>
      <c r="AN57" s="919"/>
      <c r="AO57" s="919"/>
      <c r="AP57" s="919"/>
      <c r="AQ57" s="919"/>
      <c r="AR57" s="919"/>
      <c r="AS57" s="919"/>
      <c r="AT57" s="919"/>
      <c r="AU57" s="919"/>
      <c r="AV57" s="919"/>
      <c r="AW57" s="919"/>
      <c r="AX57" s="919"/>
      <c r="AY57" s="919"/>
      <c r="AZ57" s="922"/>
      <c r="BA57" s="922"/>
      <c r="BB57" s="922"/>
      <c r="BC57" s="922"/>
      <c r="BD57" s="922"/>
      <c r="BE57" s="913"/>
      <c r="BF57" s="913"/>
      <c r="BG57" s="913"/>
      <c r="BH57" s="913"/>
      <c r="BI57" s="914"/>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2">
      <c r="A58" s="262">
        <v>31</v>
      </c>
      <c r="B58" s="839"/>
      <c r="C58" s="840"/>
      <c r="D58" s="840"/>
      <c r="E58" s="840"/>
      <c r="F58" s="840"/>
      <c r="G58" s="840"/>
      <c r="H58" s="840"/>
      <c r="I58" s="840"/>
      <c r="J58" s="840"/>
      <c r="K58" s="840"/>
      <c r="L58" s="840"/>
      <c r="M58" s="840"/>
      <c r="N58" s="840"/>
      <c r="O58" s="840"/>
      <c r="P58" s="841"/>
      <c r="Q58" s="918"/>
      <c r="R58" s="919"/>
      <c r="S58" s="919"/>
      <c r="T58" s="919"/>
      <c r="U58" s="919"/>
      <c r="V58" s="919"/>
      <c r="W58" s="919"/>
      <c r="X58" s="919"/>
      <c r="Y58" s="919"/>
      <c r="Z58" s="919"/>
      <c r="AA58" s="919"/>
      <c r="AB58" s="919"/>
      <c r="AC58" s="919"/>
      <c r="AD58" s="919"/>
      <c r="AE58" s="920"/>
      <c r="AF58" s="845"/>
      <c r="AG58" s="846"/>
      <c r="AH58" s="846"/>
      <c r="AI58" s="846"/>
      <c r="AJ58" s="847"/>
      <c r="AK58" s="921"/>
      <c r="AL58" s="919"/>
      <c r="AM58" s="919"/>
      <c r="AN58" s="919"/>
      <c r="AO58" s="919"/>
      <c r="AP58" s="919"/>
      <c r="AQ58" s="919"/>
      <c r="AR58" s="919"/>
      <c r="AS58" s="919"/>
      <c r="AT58" s="919"/>
      <c r="AU58" s="919"/>
      <c r="AV58" s="919"/>
      <c r="AW58" s="919"/>
      <c r="AX58" s="919"/>
      <c r="AY58" s="919"/>
      <c r="AZ58" s="922"/>
      <c r="BA58" s="922"/>
      <c r="BB58" s="922"/>
      <c r="BC58" s="922"/>
      <c r="BD58" s="922"/>
      <c r="BE58" s="913"/>
      <c r="BF58" s="913"/>
      <c r="BG58" s="913"/>
      <c r="BH58" s="913"/>
      <c r="BI58" s="914"/>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2">
      <c r="A59" s="262">
        <v>32</v>
      </c>
      <c r="B59" s="839"/>
      <c r="C59" s="840"/>
      <c r="D59" s="840"/>
      <c r="E59" s="840"/>
      <c r="F59" s="840"/>
      <c r="G59" s="840"/>
      <c r="H59" s="840"/>
      <c r="I59" s="840"/>
      <c r="J59" s="840"/>
      <c r="K59" s="840"/>
      <c r="L59" s="840"/>
      <c r="M59" s="840"/>
      <c r="N59" s="840"/>
      <c r="O59" s="840"/>
      <c r="P59" s="841"/>
      <c r="Q59" s="918"/>
      <c r="R59" s="919"/>
      <c r="S59" s="919"/>
      <c r="T59" s="919"/>
      <c r="U59" s="919"/>
      <c r="V59" s="919"/>
      <c r="W59" s="919"/>
      <c r="X59" s="919"/>
      <c r="Y59" s="919"/>
      <c r="Z59" s="919"/>
      <c r="AA59" s="919"/>
      <c r="AB59" s="919"/>
      <c r="AC59" s="919"/>
      <c r="AD59" s="919"/>
      <c r="AE59" s="920"/>
      <c r="AF59" s="845"/>
      <c r="AG59" s="846"/>
      <c r="AH59" s="846"/>
      <c r="AI59" s="846"/>
      <c r="AJ59" s="847"/>
      <c r="AK59" s="921"/>
      <c r="AL59" s="919"/>
      <c r="AM59" s="919"/>
      <c r="AN59" s="919"/>
      <c r="AO59" s="919"/>
      <c r="AP59" s="919"/>
      <c r="AQ59" s="919"/>
      <c r="AR59" s="919"/>
      <c r="AS59" s="919"/>
      <c r="AT59" s="919"/>
      <c r="AU59" s="919"/>
      <c r="AV59" s="919"/>
      <c r="AW59" s="919"/>
      <c r="AX59" s="919"/>
      <c r="AY59" s="919"/>
      <c r="AZ59" s="922"/>
      <c r="BA59" s="922"/>
      <c r="BB59" s="922"/>
      <c r="BC59" s="922"/>
      <c r="BD59" s="922"/>
      <c r="BE59" s="913"/>
      <c r="BF59" s="913"/>
      <c r="BG59" s="913"/>
      <c r="BH59" s="913"/>
      <c r="BI59" s="914"/>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2">
      <c r="A60" s="262">
        <v>33</v>
      </c>
      <c r="B60" s="839"/>
      <c r="C60" s="840"/>
      <c r="D60" s="840"/>
      <c r="E60" s="840"/>
      <c r="F60" s="840"/>
      <c r="G60" s="840"/>
      <c r="H60" s="840"/>
      <c r="I60" s="840"/>
      <c r="J60" s="840"/>
      <c r="K60" s="840"/>
      <c r="L60" s="840"/>
      <c r="M60" s="840"/>
      <c r="N60" s="840"/>
      <c r="O60" s="840"/>
      <c r="P60" s="841"/>
      <c r="Q60" s="918"/>
      <c r="R60" s="919"/>
      <c r="S60" s="919"/>
      <c r="T60" s="919"/>
      <c r="U60" s="919"/>
      <c r="V60" s="919"/>
      <c r="W60" s="919"/>
      <c r="X60" s="919"/>
      <c r="Y60" s="919"/>
      <c r="Z60" s="919"/>
      <c r="AA60" s="919"/>
      <c r="AB60" s="919"/>
      <c r="AC60" s="919"/>
      <c r="AD60" s="919"/>
      <c r="AE60" s="920"/>
      <c r="AF60" s="845"/>
      <c r="AG60" s="846"/>
      <c r="AH60" s="846"/>
      <c r="AI60" s="846"/>
      <c r="AJ60" s="847"/>
      <c r="AK60" s="921"/>
      <c r="AL60" s="919"/>
      <c r="AM60" s="919"/>
      <c r="AN60" s="919"/>
      <c r="AO60" s="919"/>
      <c r="AP60" s="919"/>
      <c r="AQ60" s="919"/>
      <c r="AR60" s="919"/>
      <c r="AS60" s="919"/>
      <c r="AT60" s="919"/>
      <c r="AU60" s="919"/>
      <c r="AV60" s="919"/>
      <c r="AW60" s="919"/>
      <c r="AX60" s="919"/>
      <c r="AY60" s="919"/>
      <c r="AZ60" s="922"/>
      <c r="BA60" s="922"/>
      <c r="BB60" s="922"/>
      <c r="BC60" s="922"/>
      <c r="BD60" s="922"/>
      <c r="BE60" s="913"/>
      <c r="BF60" s="913"/>
      <c r="BG60" s="913"/>
      <c r="BH60" s="913"/>
      <c r="BI60" s="914"/>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5">
      <c r="A61" s="262">
        <v>34</v>
      </c>
      <c r="B61" s="839"/>
      <c r="C61" s="840"/>
      <c r="D61" s="840"/>
      <c r="E61" s="840"/>
      <c r="F61" s="840"/>
      <c r="G61" s="840"/>
      <c r="H61" s="840"/>
      <c r="I61" s="840"/>
      <c r="J61" s="840"/>
      <c r="K61" s="840"/>
      <c r="L61" s="840"/>
      <c r="M61" s="840"/>
      <c r="N61" s="840"/>
      <c r="O61" s="840"/>
      <c r="P61" s="841"/>
      <c r="Q61" s="918"/>
      <c r="R61" s="919"/>
      <c r="S61" s="919"/>
      <c r="T61" s="919"/>
      <c r="U61" s="919"/>
      <c r="V61" s="919"/>
      <c r="W61" s="919"/>
      <c r="X61" s="919"/>
      <c r="Y61" s="919"/>
      <c r="Z61" s="919"/>
      <c r="AA61" s="919"/>
      <c r="AB61" s="919"/>
      <c r="AC61" s="919"/>
      <c r="AD61" s="919"/>
      <c r="AE61" s="920"/>
      <c r="AF61" s="845"/>
      <c r="AG61" s="846"/>
      <c r="AH61" s="846"/>
      <c r="AI61" s="846"/>
      <c r="AJ61" s="847"/>
      <c r="AK61" s="921"/>
      <c r="AL61" s="919"/>
      <c r="AM61" s="919"/>
      <c r="AN61" s="919"/>
      <c r="AO61" s="919"/>
      <c r="AP61" s="919"/>
      <c r="AQ61" s="919"/>
      <c r="AR61" s="919"/>
      <c r="AS61" s="919"/>
      <c r="AT61" s="919"/>
      <c r="AU61" s="919"/>
      <c r="AV61" s="919"/>
      <c r="AW61" s="919"/>
      <c r="AX61" s="919"/>
      <c r="AY61" s="919"/>
      <c r="AZ61" s="922"/>
      <c r="BA61" s="922"/>
      <c r="BB61" s="922"/>
      <c r="BC61" s="922"/>
      <c r="BD61" s="922"/>
      <c r="BE61" s="913"/>
      <c r="BF61" s="913"/>
      <c r="BG61" s="913"/>
      <c r="BH61" s="913"/>
      <c r="BI61" s="914"/>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2">
      <c r="A62" s="262">
        <v>35</v>
      </c>
      <c r="B62" s="839"/>
      <c r="C62" s="840"/>
      <c r="D62" s="840"/>
      <c r="E62" s="840"/>
      <c r="F62" s="840"/>
      <c r="G62" s="840"/>
      <c r="H62" s="840"/>
      <c r="I62" s="840"/>
      <c r="J62" s="840"/>
      <c r="K62" s="840"/>
      <c r="L62" s="840"/>
      <c r="M62" s="840"/>
      <c r="N62" s="840"/>
      <c r="O62" s="840"/>
      <c r="P62" s="841"/>
      <c r="Q62" s="918"/>
      <c r="R62" s="919"/>
      <c r="S62" s="919"/>
      <c r="T62" s="919"/>
      <c r="U62" s="919"/>
      <c r="V62" s="919"/>
      <c r="W62" s="919"/>
      <c r="X62" s="919"/>
      <c r="Y62" s="919"/>
      <c r="Z62" s="919"/>
      <c r="AA62" s="919"/>
      <c r="AB62" s="919"/>
      <c r="AC62" s="919"/>
      <c r="AD62" s="919"/>
      <c r="AE62" s="920"/>
      <c r="AF62" s="845"/>
      <c r="AG62" s="846"/>
      <c r="AH62" s="846"/>
      <c r="AI62" s="846"/>
      <c r="AJ62" s="847"/>
      <c r="AK62" s="921"/>
      <c r="AL62" s="919"/>
      <c r="AM62" s="919"/>
      <c r="AN62" s="919"/>
      <c r="AO62" s="919"/>
      <c r="AP62" s="919"/>
      <c r="AQ62" s="919"/>
      <c r="AR62" s="919"/>
      <c r="AS62" s="919"/>
      <c r="AT62" s="919"/>
      <c r="AU62" s="919"/>
      <c r="AV62" s="919"/>
      <c r="AW62" s="919"/>
      <c r="AX62" s="919"/>
      <c r="AY62" s="919"/>
      <c r="AZ62" s="922"/>
      <c r="BA62" s="922"/>
      <c r="BB62" s="922"/>
      <c r="BC62" s="922"/>
      <c r="BD62" s="922"/>
      <c r="BE62" s="913"/>
      <c r="BF62" s="913"/>
      <c r="BG62" s="913"/>
      <c r="BH62" s="913"/>
      <c r="BI62" s="914"/>
      <c r="BJ62" s="930" t="s">
        <v>409</v>
      </c>
      <c r="BK62" s="893"/>
      <c r="BL62" s="893"/>
      <c r="BM62" s="893"/>
      <c r="BN62" s="894"/>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5">
      <c r="A63" s="265" t="s">
        <v>390</v>
      </c>
      <c r="B63" s="874" t="s">
        <v>410</v>
      </c>
      <c r="C63" s="875"/>
      <c r="D63" s="875"/>
      <c r="E63" s="875"/>
      <c r="F63" s="875"/>
      <c r="G63" s="875"/>
      <c r="H63" s="875"/>
      <c r="I63" s="875"/>
      <c r="J63" s="875"/>
      <c r="K63" s="875"/>
      <c r="L63" s="875"/>
      <c r="M63" s="875"/>
      <c r="N63" s="875"/>
      <c r="O63" s="875"/>
      <c r="P63" s="876"/>
      <c r="Q63" s="923"/>
      <c r="R63" s="924"/>
      <c r="S63" s="924"/>
      <c r="T63" s="924"/>
      <c r="U63" s="924"/>
      <c r="V63" s="924"/>
      <c r="W63" s="924"/>
      <c r="X63" s="924"/>
      <c r="Y63" s="924"/>
      <c r="Z63" s="924"/>
      <c r="AA63" s="924"/>
      <c r="AB63" s="924"/>
      <c r="AC63" s="924"/>
      <c r="AD63" s="924"/>
      <c r="AE63" s="925"/>
      <c r="AF63" s="926">
        <v>2142</v>
      </c>
      <c r="AG63" s="927"/>
      <c r="AH63" s="927"/>
      <c r="AI63" s="927"/>
      <c r="AJ63" s="928"/>
      <c r="AK63" s="929"/>
      <c r="AL63" s="924"/>
      <c r="AM63" s="924"/>
      <c r="AN63" s="924"/>
      <c r="AO63" s="924"/>
      <c r="AP63" s="927"/>
      <c r="AQ63" s="927"/>
      <c r="AR63" s="927"/>
      <c r="AS63" s="927"/>
      <c r="AT63" s="927"/>
      <c r="AU63" s="927"/>
      <c r="AV63" s="927"/>
      <c r="AW63" s="927"/>
      <c r="AX63" s="927"/>
      <c r="AY63" s="927"/>
      <c r="AZ63" s="931"/>
      <c r="BA63" s="931"/>
      <c r="BB63" s="931"/>
      <c r="BC63" s="931"/>
      <c r="BD63" s="931"/>
      <c r="BE63" s="932"/>
      <c r="BF63" s="932"/>
      <c r="BG63" s="932"/>
      <c r="BH63" s="932"/>
      <c r="BI63" s="933"/>
      <c r="BJ63" s="934" t="s">
        <v>127</v>
      </c>
      <c r="BK63" s="935"/>
      <c r="BL63" s="935"/>
      <c r="BM63" s="935"/>
      <c r="BN63" s="936"/>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5">
      <c r="A65" s="253" t="s">
        <v>411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2">
      <c r="A66" s="824" t="s">
        <v>412</v>
      </c>
      <c r="B66" s="825"/>
      <c r="C66" s="825"/>
      <c r="D66" s="825"/>
      <c r="E66" s="825"/>
      <c r="F66" s="825"/>
      <c r="G66" s="825"/>
      <c r="H66" s="825"/>
      <c r="I66" s="825"/>
      <c r="J66" s="825"/>
      <c r="K66" s="825"/>
      <c r="L66" s="825"/>
      <c r="M66" s="825"/>
      <c r="N66" s="825"/>
      <c r="O66" s="825"/>
      <c r="P66" s="826"/>
      <c r="Q66" s="801" t="s">
        <v>413</v>
      </c>
      <c r="R66" s="802"/>
      <c r="S66" s="802"/>
      <c r="T66" s="802"/>
      <c r="U66" s="803"/>
      <c r="V66" s="801" t="s">
        <v>395</v>
      </c>
      <c r="W66" s="802"/>
      <c r="X66" s="802"/>
      <c r="Y66" s="802"/>
      <c r="Z66" s="803"/>
      <c r="AA66" s="801" t="s">
        <v>414</v>
      </c>
      <c r="AB66" s="802"/>
      <c r="AC66" s="802"/>
      <c r="AD66" s="802"/>
      <c r="AE66" s="803"/>
      <c r="AF66" s="937" t="s">
        <v>397</v>
      </c>
      <c r="AG66" s="898"/>
      <c r="AH66" s="898"/>
      <c r="AI66" s="898"/>
      <c r="AJ66" s="938"/>
      <c r="AK66" s="801" t="s">
        <v>415</v>
      </c>
      <c r="AL66" s="825"/>
      <c r="AM66" s="825"/>
      <c r="AN66" s="825"/>
      <c r="AO66" s="826"/>
      <c r="AP66" s="801" t="s">
        <v>399</v>
      </c>
      <c r="AQ66" s="802"/>
      <c r="AR66" s="802"/>
      <c r="AS66" s="802"/>
      <c r="AT66" s="803"/>
      <c r="AU66" s="801" t="s">
        <v>416</v>
      </c>
      <c r="AV66" s="802"/>
      <c r="AW66" s="802"/>
      <c r="AX66" s="802"/>
      <c r="AY66" s="803"/>
      <c r="AZ66" s="801" t="s">
        <v>377</v>
      </c>
      <c r="BA66" s="802"/>
      <c r="BB66" s="802"/>
      <c r="BC66" s="802"/>
      <c r="BD66" s="813"/>
      <c r="BE66" s="266"/>
      <c r="BF66" s="266"/>
      <c r="BG66" s="266"/>
      <c r="BH66" s="266"/>
      <c r="BI66" s="266"/>
      <c r="BJ66" s="266"/>
      <c r="BK66" s="266"/>
      <c r="BL66" s="266"/>
      <c r="BM66" s="266"/>
      <c r="BN66" s="266"/>
      <c r="BO66" s="266"/>
      <c r="BP66" s="266"/>
      <c r="BQ66" s="263">
        <v>60</v>
      </c>
      <c r="BR66" s="268"/>
      <c r="BS66" s="948"/>
      <c r="BT66" s="949"/>
      <c r="BU66" s="949"/>
      <c r="BV66" s="949"/>
      <c r="BW66" s="949"/>
      <c r="BX66" s="949"/>
      <c r="BY66" s="949"/>
      <c r="BZ66" s="949"/>
      <c r="CA66" s="949"/>
      <c r="CB66" s="949"/>
      <c r="CC66" s="949"/>
      <c r="CD66" s="949"/>
      <c r="CE66" s="949"/>
      <c r="CF66" s="949"/>
      <c r="CG66" s="950"/>
      <c r="CH66" s="945"/>
      <c r="CI66" s="946"/>
      <c r="CJ66" s="946"/>
      <c r="CK66" s="946"/>
      <c r="CL66" s="947"/>
      <c r="CM66" s="945"/>
      <c r="CN66" s="946"/>
      <c r="CO66" s="946"/>
      <c r="CP66" s="946"/>
      <c r="CQ66" s="947"/>
      <c r="CR66" s="945"/>
      <c r="CS66" s="946"/>
      <c r="CT66" s="946"/>
      <c r="CU66" s="946"/>
      <c r="CV66" s="947"/>
      <c r="CW66" s="945"/>
      <c r="CX66" s="946"/>
      <c r="CY66" s="946"/>
      <c r="CZ66" s="946"/>
      <c r="DA66" s="947"/>
      <c r="DB66" s="945"/>
      <c r="DC66" s="946"/>
      <c r="DD66" s="946"/>
      <c r="DE66" s="946"/>
      <c r="DF66" s="947"/>
      <c r="DG66" s="945"/>
      <c r="DH66" s="946"/>
      <c r="DI66" s="946"/>
      <c r="DJ66" s="946"/>
      <c r="DK66" s="947"/>
      <c r="DL66" s="945"/>
      <c r="DM66" s="946"/>
      <c r="DN66" s="946"/>
      <c r="DO66" s="946"/>
      <c r="DP66" s="947"/>
      <c r="DQ66" s="945"/>
      <c r="DR66" s="946"/>
      <c r="DS66" s="946"/>
      <c r="DT66" s="946"/>
      <c r="DU66" s="947"/>
      <c r="DV66" s="942"/>
      <c r="DW66" s="943"/>
      <c r="DX66" s="943"/>
      <c r="DY66" s="943"/>
      <c r="DZ66" s="944"/>
      <c r="EA66" s="247"/>
    </row>
    <row r="67" spans="1:131" s="248" customFormat="1" ht="26.25" customHeight="1" thickBot="1" x14ac:dyDescent="0.25">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9"/>
      <c r="AG67" s="901"/>
      <c r="AH67" s="901"/>
      <c r="AI67" s="901"/>
      <c r="AJ67" s="940"/>
      <c r="AK67" s="941"/>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8"/>
      <c r="BT67" s="949"/>
      <c r="BU67" s="949"/>
      <c r="BV67" s="949"/>
      <c r="BW67" s="949"/>
      <c r="BX67" s="949"/>
      <c r="BY67" s="949"/>
      <c r="BZ67" s="949"/>
      <c r="CA67" s="949"/>
      <c r="CB67" s="949"/>
      <c r="CC67" s="949"/>
      <c r="CD67" s="949"/>
      <c r="CE67" s="949"/>
      <c r="CF67" s="949"/>
      <c r="CG67" s="950"/>
      <c r="CH67" s="945"/>
      <c r="CI67" s="946"/>
      <c r="CJ67" s="946"/>
      <c r="CK67" s="946"/>
      <c r="CL67" s="947"/>
      <c r="CM67" s="945"/>
      <c r="CN67" s="946"/>
      <c r="CO67" s="946"/>
      <c r="CP67" s="946"/>
      <c r="CQ67" s="947"/>
      <c r="CR67" s="945"/>
      <c r="CS67" s="946"/>
      <c r="CT67" s="946"/>
      <c r="CU67" s="946"/>
      <c r="CV67" s="947"/>
      <c r="CW67" s="945"/>
      <c r="CX67" s="946"/>
      <c r="CY67" s="946"/>
      <c r="CZ67" s="946"/>
      <c r="DA67" s="947"/>
      <c r="DB67" s="945"/>
      <c r="DC67" s="946"/>
      <c r="DD67" s="946"/>
      <c r="DE67" s="946"/>
      <c r="DF67" s="947"/>
      <c r="DG67" s="945"/>
      <c r="DH67" s="946"/>
      <c r="DI67" s="946"/>
      <c r="DJ67" s="946"/>
      <c r="DK67" s="947"/>
      <c r="DL67" s="945"/>
      <c r="DM67" s="946"/>
      <c r="DN67" s="946"/>
      <c r="DO67" s="946"/>
      <c r="DP67" s="947"/>
      <c r="DQ67" s="945"/>
      <c r="DR67" s="946"/>
      <c r="DS67" s="946"/>
      <c r="DT67" s="946"/>
      <c r="DU67" s="947"/>
      <c r="DV67" s="942"/>
      <c r="DW67" s="943"/>
      <c r="DX67" s="943"/>
      <c r="DY67" s="943"/>
      <c r="DZ67" s="944"/>
      <c r="EA67" s="247"/>
    </row>
    <row r="68" spans="1:131" s="248" customFormat="1" ht="26.25" customHeight="1" thickTop="1" x14ac:dyDescent="0.2">
      <c r="A68" s="259">
        <v>1</v>
      </c>
      <c r="B68" s="954" t="s">
        <v>574</v>
      </c>
      <c r="C68" s="955"/>
      <c r="D68" s="955"/>
      <c r="E68" s="955"/>
      <c r="F68" s="955"/>
      <c r="G68" s="955"/>
      <c r="H68" s="955"/>
      <c r="I68" s="955"/>
      <c r="J68" s="955"/>
      <c r="K68" s="955"/>
      <c r="L68" s="955"/>
      <c r="M68" s="955"/>
      <c r="N68" s="955"/>
      <c r="O68" s="955"/>
      <c r="P68" s="956"/>
      <c r="Q68" s="957">
        <v>3348</v>
      </c>
      <c r="R68" s="951"/>
      <c r="S68" s="951"/>
      <c r="T68" s="951"/>
      <c r="U68" s="951"/>
      <c r="V68" s="951">
        <v>3273</v>
      </c>
      <c r="W68" s="951"/>
      <c r="X68" s="951"/>
      <c r="Y68" s="951"/>
      <c r="Z68" s="951"/>
      <c r="AA68" s="951">
        <v>75</v>
      </c>
      <c r="AB68" s="951"/>
      <c r="AC68" s="951"/>
      <c r="AD68" s="951"/>
      <c r="AE68" s="951"/>
      <c r="AF68" s="951">
        <v>75</v>
      </c>
      <c r="AG68" s="951"/>
      <c r="AH68" s="951"/>
      <c r="AI68" s="951"/>
      <c r="AJ68" s="951"/>
      <c r="AK68" s="951">
        <v>453</v>
      </c>
      <c r="AL68" s="951"/>
      <c r="AM68" s="951"/>
      <c r="AN68" s="951"/>
      <c r="AO68" s="951"/>
      <c r="AP68" s="951" t="s">
        <v>508</v>
      </c>
      <c r="AQ68" s="951"/>
      <c r="AR68" s="951"/>
      <c r="AS68" s="951"/>
      <c r="AT68" s="951"/>
      <c r="AU68" s="951" t="s">
        <v>508</v>
      </c>
      <c r="AV68" s="951"/>
      <c r="AW68" s="951"/>
      <c r="AX68" s="951"/>
      <c r="AY68" s="951"/>
      <c r="AZ68" s="952"/>
      <c r="BA68" s="952"/>
      <c r="BB68" s="952"/>
      <c r="BC68" s="952"/>
      <c r="BD68" s="953"/>
      <c r="BE68" s="266"/>
      <c r="BF68" s="266"/>
      <c r="BG68" s="266"/>
      <c r="BH68" s="266"/>
      <c r="BI68" s="266"/>
      <c r="BJ68" s="266"/>
      <c r="BK68" s="266"/>
      <c r="BL68" s="266"/>
      <c r="BM68" s="266"/>
      <c r="BN68" s="266"/>
      <c r="BO68" s="266"/>
      <c r="BP68" s="266"/>
      <c r="BQ68" s="263">
        <v>62</v>
      </c>
      <c r="BR68" s="268"/>
      <c r="BS68" s="948"/>
      <c r="BT68" s="949"/>
      <c r="BU68" s="949"/>
      <c r="BV68" s="949"/>
      <c r="BW68" s="949"/>
      <c r="BX68" s="949"/>
      <c r="BY68" s="949"/>
      <c r="BZ68" s="949"/>
      <c r="CA68" s="949"/>
      <c r="CB68" s="949"/>
      <c r="CC68" s="949"/>
      <c r="CD68" s="949"/>
      <c r="CE68" s="949"/>
      <c r="CF68" s="949"/>
      <c r="CG68" s="950"/>
      <c r="CH68" s="945"/>
      <c r="CI68" s="946"/>
      <c r="CJ68" s="946"/>
      <c r="CK68" s="946"/>
      <c r="CL68" s="947"/>
      <c r="CM68" s="945"/>
      <c r="CN68" s="946"/>
      <c r="CO68" s="946"/>
      <c r="CP68" s="946"/>
      <c r="CQ68" s="947"/>
      <c r="CR68" s="945"/>
      <c r="CS68" s="946"/>
      <c r="CT68" s="946"/>
      <c r="CU68" s="946"/>
      <c r="CV68" s="947"/>
      <c r="CW68" s="945"/>
      <c r="CX68" s="946"/>
      <c r="CY68" s="946"/>
      <c r="CZ68" s="946"/>
      <c r="DA68" s="947"/>
      <c r="DB68" s="945"/>
      <c r="DC68" s="946"/>
      <c r="DD68" s="946"/>
      <c r="DE68" s="946"/>
      <c r="DF68" s="947"/>
      <c r="DG68" s="945"/>
      <c r="DH68" s="946"/>
      <c r="DI68" s="946"/>
      <c r="DJ68" s="946"/>
      <c r="DK68" s="947"/>
      <c r="DL68" s="945"/>
      <c r="DM68" s="946"/>
      <c r="DN68" s="946"/>
      <c r="DO68" s="946"/>
      <c r="DP68" s="947"/>
      <c r="DQ68" s="945"/>
      <c r="DR68" s="946"/>
      <c r="DS68" s="946"/>
      <c r="DT68" s="946"/>
      <c r="DU68" s="947"/>
      <c r="DV68" s="942"/>
      <c r="DW68" s="943"/>
      <c r="DX68" s="943"/>
      <c r="DY68" s="943"/>
      <c r="DZ68" s="944"/>
      <c r="EA68" s="247"/>
    </row>
    <row r="69" spans="1:131" s="248" customFormat="1" ht="26.25" customHeight="1" x14ac:dyDescent="0.2">
      <c r="A69" s="262">
        <v>2</v>
      </c>
      <c r="B69" s="958" t="s">
        <v>575</v>
      </c>
      <c r="C69" s="959"/>
      <c r="D69" s="959"/>
      <c r="E69" s="959"/>
      <c r="F69" s="959"/>
      <c r="G69" s="959"/>
      <c r="H69" s="959"/>
      <c r="I69" s="959"/>
      <c r="J69" s="959"/>
      <c r="K69" s="959"/>
      <c r="L69" s="959"/>
      <c r="M69" s="959"/>
      <c r="N69" s="959"/>
      <c r="O69" s="959"/>
      <c r="P69" s="960"/>
      <c r="Q69" s="961">
        <v>79</v>
      </c>
      <c r="R69" s="916"/>
      <c r="S69" s="916"/>
      <c r="T69" s="916"/>
      <c r="U69" s="916"/>
      <c r="V69" s="916">
        <v>75</v>
      </c>
      <c r="W69" s="916"/>
      <c r="X69" s="916"/>
      <c r="Y69" s="916"/>
      <c r="Z69" s="916"/>
      <c r="AA69" s="916">
        <v>4</v>
      </c>
      <c r="AB69" s="916"/>
      <c r="AC69" s="916"/>
      <c r="AD69" s="916"/>
      <c r="AE69" s="916"/>
      <c r="AF69" s="916">
        <v>4</v>
      </c>
      <c r="AG69" s="916"/>
      <c r="AH69" s="916"/>
      <c r="AI69" s="916"/>
      <c r="AJ69" s="916"/>
      <c r="AK69" s="916" t="s">
        <v>508</v>
      </c>
      <c r="AL69" s="916"/>
      <c r="AM69" s="916"/>
      <c r="AN69" s="916"/>
      <c r="AO69" s="916"/>
      <c r="AP69" s="916" t="s">
        <v>508</v>
      </c>
      <c r="AQ69" s="916"/>
      <c r="AR69" s="916"/>
      <c r="AS69" s="916"/>
      <c r="AT69" s="916"/>
      <c r="AU69" s="916" t="s">
        <v>508</v>
      </c>
      <c r="AV69" s="916"/>
      <c r="AW69" s="916"/>
      <c r="AX69" s="916"/>
      <c r="AY69" s="916"/>
      <c r="AZ69" s="962"/>
      <c r="BA69" s="962"/>
      <c r="BB69" s="962"/>
      <c r="BC69" s="962"/>
      <c r="BD69" s="963"/>
      <c r="BE69" s="266"/>
      <c r="BF69" s="266"/>
      <c r="BG69" s="266"/>
      <c r="BH69" s="266"/>
      <c r="BI69" s="266"/>
      <c r="BJ69" s="266"/>
      <c r="BK69" s="266"/>
      <c r="BL69" s="266"/>
      <c r="BM69" s="266"/>
      <c r="BN69" s="266"/>
      <c r="BO69" s="266"/>
      <c r="BP69" s="266"/>
      <c r="BQ69" s="263">
        <v>63</v>
      </c>
      <c r="BR69" s="268"/>
      <c r="BS69" s="948"/>
      <c r="BT69" s="949"/>
      <c r="BU69" s="949"/>
      <c r="BV69" s="949"/>
      <c r="BW69" s="949"/>
      <c r="BX69" s="949"/>
      <c r="BY69" s="949"/>
      <c r="BZ69" s="949"/>
      <c r="CA69" s="949"/>
      <c r="CB69" s="949"/>
      <c r="CC69" s="949"/>
      <c r="CD69" s="949"/>
      <c r="CE69" s="949"/>
      <c r="CF69" s="949"/>
      <c r="CG69" s="950"/>
      <c r="CH69" s="945"/>
      <c r="CI69" s="946"/>
      <c r="CJ69" s="946"/>
      <c r="CK69" s="946"/>
      <c r="CL69" s="947"/>
      <c r="CM69" s="945"/>
      <c r="CN69" s="946"/>
      <c r="CO69" s="946"/>
      <c r="CP69" s="946"/>
      <c r="CQ69" s="947"/>
      <c r="CR69" s="945"/>
      <c r="CS69" s="946"/>
      <c r="CT69" s="946"/>
      <c r="CU69" s="946"/>
      <c r="CV69" s="947"/>
      <c r="CW69" s="945"/>
      <c r="CX69" s="946"/>
      <c r="CY69" s="946"/>
      <c r="CZ69" s="946"/>
      <c r="DA69" s="947"/>
      <c r="DB69" s="945"/>
      <c r="DC69" s="946"/>
      <c r="DD69" s="946"/>
      <c r="DE69" s="946"/>
      <c r="DF69" s="947"/>
      <c r="DG69" s="945"/>
      <c r="DH69" s="946"/>
      <c r="DI69" s="946"/>
      <c r="DJ69" s="946"/>
      <c r="DK69" s="947"/>
      <c r="DL69" s="945"/>
      <c r="DM69" s="946"/>
      <c r="DN69" s="946"/>
      <c r="DO69" s="946"/>
      <c r="DP69" s="947"/>
      <c r="DQ69" s="945"/>
      <c r="DR69" s="946"/>
      <c r="DS69" s="946"/>
      <c r="DT69" s="946"/>
      <c r="DU69" s="947"/>
      <c r="DV69" s="942"/>
      <c r="DW69" s="943"/>
      <c r="DX69" s="943"/>
      <c r="DY69" s="943"/>
      <c r="DZ69" s="944"/>
      <c r="EA69" s="247"/>
    </row>
    <row r="70" spans="1:131" s="248" customFormat="1" ht="26.25" customHeight="1" x14ac:dyDescent="0.2">
      <c r="A70" s="262">
        <v>3</v>
      </c>
      <c r="B70" s="958" t="s">
        <v>576</v>
      </c>
      <c r="C70" s="959"/>
      <c r="D70" s="959"/>
      <c r="E70" s="959"/>
      <c r="F70" s="959"/>
      <c r="G70" s="959"/>
      <c r="H70" s="959"/>
      <c r="I70" s="959"/>
      <c r="J70" s="959"/>
      <c r="K70" s="959"/>
      <c r="L70" s="959"/>
      <c r="M70" s="959"/>
      <c r="N70" s="959"/>
      <c r="O70" s="959"/>
      <c r="P70" s="960"/>
      <c r="Q70" s="961">
        <v>275</v>
      </c>
      <c r="R70" s="916"/>
      <c r="S70" s="916"/>
      <c r="T70" s="916"/>
      <c r="U70" s="916"/>
      <c r="V70" s="916">
        <v>203</v>
      </c>
      <c r="W70" s="916"/>
      <c r="X70" s="916"/>
      <c r="Y70" s="916"/>
      <c r="Z70" s="916"/>
      <c r="AA70" s="916">
        <v>72</v>
      </c>
      <c r="AB70" s="916"/>
      <c r="AC70" s="916"/>
      <c r="AD70" s="916"/>
      <c r="AE70" s="916"/>
      <c r="AF70" s="916">
        <v>72</v>
      </c>
      <c r="AG70" s="916"/>
      <c r="AH70" s="916"/>
      <c r="AI70" s="916"/>
      <c r="AJ70" s="916"/>
      <c r="AK70" s="916" t="s">
        <v>508</v>
      </c>
      <c r="AL70" s="916"/>
      <c r="AM70" s="916"/>
      <c r="AN70" s="916"/>
      <c r="AO70" s="916"/>
      <c r="AP70" s="916" t="s">
        <v>508</v>
      </c>
      <c r="AQ70" s="916"/>
      <c r="AR70" s="916"/>
      <c r="AS70" s="916"/>
      <c r="AT70" s="916"/>
      <c r="AU70" s="916" t="s">
        <v>508</v>
      </c>
      <c r="AV70" s="916"/>
      <c r="AW70" s="916"/>
      <c r="AX70" s="916"/>
      <c r="AY70" s="916"/>
      <c r="AZ70" s="962"/>
      <c r="BA70" s="962"/>
      <c r="BB70" s="962"/>
      <c r="BC70" s="962"/>
      <c r="BD70" s="963"/>
      <c r="BE70" s="266"/>
      <c r="BF70" s="266"/>
      <c r="BG70" s="266"/>
      <c r="BH70" s="266"/>
      <c r="BI70" s="266"/>
      <c r="BJ70" s="266"/>
      <c r="BK70" s="266"/>
      <c r="BL70" s="266"/>
      <c r="BM70" s="266"/>
      <c r="BN70" s="266"/>
      <c r="BO70" s="266"/>
      <c r="BP70" s="266"/>
      <c r="BQ70" s="263">
        <v>64</v>
      </c>
      <c r="BR70" s="268"/>
      <c r="BS70" s="948"/>
      <c r="BT70" s="949"/>
      <c r="BU70" s="949"/>
      <c r="BV70" s="949"/>
      <c r="BW70" s="949"/>
      <c r="BX70" s="949"/>
      <c r="BY70" s="949"/>
      <c r="BZ70" s="949"/>
      <c r="CA70" s="949"/>
      <c r="CB70" s="949"/>
      <c r="CC70" s="949"/>
      <c r="CD70" s="949"/>
      <c r="CE70" s="949"/>
      <c r="CF70" s="949"/>
      <c r="CG70" s="950"/>
      <c r="CH70" s="945"/>
      <c r="CI70" s="946"/>
      <c r="CJ70" s="946"/>
      <c r="CK70" s="946"/>
      <c r="CL70" s="947"/>
      <c r="CM70" s="945"/>
      <c r="CN70" s="946"/>
      <c r="CO70" s="946"/>
      <c r="CP70" s="946"/>
      <c r="CQ70" s="947"/>
      <c r="CR70" s="945"/>
      <c r="CS70" s="946"/>
      <c r="CT70" s="946"/>
      <c r="CU70" s="946"/>
      <c r="CV70" s="947"/>
      <c r="CW70" s="945"/>
      <c r="CX70" s="946"/>
      <c r="CY70" s="946"/>
      <c r="CZ70" s="946"/>
      <c r="DA70" s="947"/>
      <c r="DB70" s="945"/>
      <c r="DC70" s="946"/>
      <c r="DD70" s="946"/>
      <c r="DE70" s="946"/>
      <c r="DF70" s="947"/>
      <c r="DG70" s="945"/>
      <c r="DH70" s="946"/>
      <c r="DI70" s="946"/>
      <c r="DJ70" s="946"/>
      <c r="DK70" s="947"/>
      <c r="DL70" s="945"/>
      <c r="DM70" s="946"/>
      <c r="DN70" s="946"/>
      <c r="DO70" s="946"/>
      <c r="DP70" s="947"/>
      <c r="DQ70" s="945"/>
      <c r="DR70" s="946"/>
      <c r="DS70" s="946"/>
      <c r="DT70" s="946"/>
      <c r="DU70" s="947"/>
      <c r="DV70" s="942"/>
      <c r="DW70" s="943"/>
      <c r="DX70" s="943"/>
      <c r="DY70" s="943"/>
      <c r="DZ70" s="944"/>
      <c r="EA70" s="247"/>
    </row>
    <row r="71" spans="1:131" s="248" customFormat="1" ht="26.25" customHeight="1" x14ac:dyDescent="0.2">
      <c r="A71" s="262">
        <v>4</v>
      </c>
      <c r="B71" s="958" t="s">
        <v>577</v>
      </c>
      <c r="C71" s="959"/>
      <c r="D71" s="959"/>
      <c r="E71" s="959"/>
      <c r="F71" s="959"/>
      <c r="G71" s="959"/>
      <c r="H71" s="959"/>
      <c r="I71" s="959"/>
      <c r="J71" s="959"/>
      <c r="K71" s="959"/>
      <c r="L71" s="959"/>
      <c r="M71" s="959"/>
      <c r="N71" s="959"/>
      <c r="O71" s="959"/>
      <c r="P71" s="960"/>
      <c r="Q71" s="961">
        <v>168695</v>
      </c>
      <c r="R71" s="916"/>
      <c r="S71" s="916"/>
      <c r="T71" s="916"/>
      <c r="U71" s="916"/>
      <c r="V71" s="916">
        <v>162592</v>
      </c>
      <c r="W71" s="916"/>
      <c r="X71" s="916"/>
      <c r="Y71" s="916"/>
      <c r="Z71" s="916"/>
      <c r="AA71" s="916">
        <v>6103</v>
      </c>
      <c r="AB71" s="916"/>
      <c r="AC71" s="916"/>
      <c r="AD71" s="916"/>
      <c r="AE71" s="916"/>
      <c r="AF71" s="916">
        <v>6103</v>
      </c>
      <c r="AG71" s="916"/>
      <c r="AH71" s="916"/>
      <c r="AI71" s="916"/>
      <c r="AJ71" s="916"/>
      <c r="AK71" s="916">
        <v>1266</v>
      </c>
      <c r="AL71" s="916"/>
      <c r="AM71" s="916"/>
      <c r="AN71" s="916"/>
      <c r="AO71" s="916"/>
      <c r="AP71" s="916" t="s">
        <v>508</v>
      </c>
      <c r="AQ71" s="916"/>
      <c r="AR71" s="916"/>
      <c r="AS71" s="916"/>
      <c r="AT71" s="916"/>
      <c r="AU71" s="916" t="s">
        <v>508</v>
      </c>
      <c r="AV71" s="916"/>
      <c r="AW71" s="916"/>
      <c r="AX71" s="916"/>
      <c r="AY71" s="916"/>
      <c r="AZ71" s="962" t="s">
        <v>583</v>
      </c>
      <c r="BA71" s="962"/>
      <c r="BB71" s="962"/>
      <c r="BC71" s="962"/>
      <c r="BD71" s="963"/>
      <c r="BE71" s="266"/>
      <c r="BF71" s="266"/>
      <c r="BG71" s="266"/>
      <c r="BH71" s="266"/>
      <c r="BI71" s="266"/>
      <c r="BJ71" s="266"/>
      <c r="BK71" s="266"/>
      <c r="BL71" s="266"/>
      <c r="BM71" s="266"/>
      <c r="BN71" s="266"/>
      <c r="BO71" s="266"/>
      <c r="BP71" s="266"/>
      <c r="BQ71" s="263">
        <v>65</v>
      </c>
      <c r="BR71" s="268"/>
      <c r="BS71" s="948"/>
      <c r="BT71" s="949"/>
      <c r="BU71" s="949"/>
      <c r="BV71" s="949"/>
      <c r="BW71" s="949"/>
      <c r="BX71" s="949"/>
      <c r="BY71" s="949"/>
      <c r="BZ71" s="949"/>
      <c r="CA71" s="949"/>
      <c r="CB71" s="949"/>
      <c r="CC71" s="949"/>
      <c r="CD71" s="949"/>
      <c r="CE71" s="949"/>
      <c r="CF71" s="949"/>
      <c r="CG71" s="950"/>
      <c r="CH71" s="945"/>
      <c r="CI71" s="946"/>
      <c r="CJ71" s="946"/>
      <c r="CK71" s="946"/>
      <c r="CL71" s="947"/>
      <c r="CM71" s="945"/>
      <c r="CN71" s="946"/>
      <c r="CO71" s="946"/>
      <c r="CP71" s="946"/>
      <c r="CQ71" s="947"/>
      <c r="CR71" s="945"/>
      <c r="CS71" s="946"/>
      <c r="CT71" s="946"/>
      <c r="CU71" s="946"/>
      <c r="CV71" s="947"/>
      <c r="CW71" s="945"/>
      <c r="CX71" s="946"/>
      <c r="CY71" s="946"/>
      <c r="CZ71" s="946"/>
      <c r="DA71" s="947"/>
      <c r="DB71" s="945"/>
      <c r="DC71" s="946"/>
      <c r="DD71" s="946"/>
      <c r="DE71" s="946"/>
      <c r="DF71" s="947"/>
      <c r="DG71" s="945"/>
      <c r="DH71" s="946"/>
      <c r="DI71" s="946"/>
      <c r="DJ71" s="946"/>
      <c r="DK71" s="947"/>
      <c r="DL71" s="945"/>
      <c r="DM71" s="946"/>
      <c r="DN71" s="946"/>
      <c r="DO71" s="946"/>
      <c r="DP71" s="947"/>
      <c r="DQ71" s="945"/>
      <c r="DR71" s="946"/>
      <c r="DS71" s="946"/>
      <c r="DT71" s="946"/>
      <c r="DU71" s="947"/>
      <c r="DV71" s="942"/>
      <c r="DW71" s="943"/>
      <c r="DX71" s="943"/>
      <c r="DY71" s="943"/>
      <c r="DZ71" s="944"/>
      <c r="EA71" s="247"/>
    </row>
    <row r="72" spans="1:131" s="248" customFormat="1" ht="26.25" customHeight="1" x14ac:dyDescent="0.2">
      <c r="A72" s="262">
        <v>5</v>
      </c>
      <c r="B72" s="958" t="s">
        <v>578</v>
      </c>
      <c r="C72" s="959"/>
      <c r="D72" s="959"/>
      <c r="E72" s="959"/>
      <c r="F72" s="959"/>
      <c r="G72" s="959"/>
      <c r="H72" s="959"/>
      <c r="I72" s="959"/>
      <c r="J72" s="959"/>
      <c r="K72" s="959"/>
      <c r="L72" s="959"/>
      <c r="M72" s="959"/>
      <c r="N72" s="959"/>
      <c r="O72" s="959"/>
      <c r="P72" s="960"/>
      <c r="Q72" s="961">
        <v>3340</v>
      </c>
      <c r="R72" s="916"/>
      <c r="S72" s="916"/>
      <c r="T72" s="916"/>
      <c r="U72" s="916"/>
      <c r="V72" s="916">
        <v>3079</v>
      </c>
      <c r="W72" s="916"/>
      <c r="X72" s="916"/>
      <c r="Y72" s="916"/>
      <c r="Z72" s="916"/>
      <c r="AA72" s="916">
        <v>261</v>
      </c>
      <c r="AB72" s="916"/>
      <c r="AC72" s="916"/>
      <c r="AD72" s="916"/>
      <c r="AE72" s="916"/>
      <c r="AF72" s="916">
        <v>261</v>
      </c>
      <c r="AG72" s="916"/>
      <c r="AH72" s="916"/>
      <c r="AI72" s="916"/>
      <c r="AJ72" s="916"/>
      <c r="AK72" s="916">
        <v>26</v>
      </c>
      <c r="AL72" s="916"/>
      <c r="AM72" s="916"/>
      <c r="AN72" s="916"/>
      <c r="AO72" s="916"/>
      <c r="AP72" s="916">
        <v>380</v>
      </c>
      <c r="AQ72" s="916"/>
      <c r="AR72" s="916"/>
      <c r="AS72" s="916"/>
      <c r="AT72" s="916"/>
      <c r="AU72" s="916">
        <v>55</v>
      </c>
      <c r="AV72" s="916"/>
      <c r="AW72" s="916"/>
      <c r="AX72" s="916"/>
      <c r="AY72" s="916"/>
      <c r="AZ72" s="962"/>
      <c r="BA72" s="962"/>
      <c r="BB72" s="962"/>
      <c r="BC72" s="962"/>
      <c r="BD72" s="963"/>
      <c r="BE72" s="266"/>
      <c r="BF72" s="266"/>
      <c r="BG72" s="266"/>
      <c r="BH72" s="266"/>
      <c r="BI72" s="266"/>
      <c r="BJ72" s="266"/>
      <c r="BK72" s="266"/>
      <c r="BL72" s="266"/>
      <c r="BM72" s="266"/>
      <c r="BN72" s="266"/>
      <c r="BO72" s="266"/>
      <c r="BP72" s="266"/>
      <c r="BQ72" s="263">
        <v>66</v>
      </c>
      <c r="BR72" s="268"/>
      <c r="BS72" s="948"/>
      <c r="BT72" s="949"/>
      <c r="BU72" s="949"/>
      <c r="BV72" s="949"/>
      <c r="BW72" s="949"/>
      <c r="BX72" s="949"/>
      <c r="BY72" s="949"/>
      <c r="BZ72" s="949"/>
      <c r="CA72" s="949"/>
      <c r="CB72" s="949"/>
      <c r="CC72" s="949"/>
      <c r="CD72" s="949"/>
      <c r="CE72" s="949"/>
      <c r="CF72" s="949"/>
      <c r="CG72" s="950"/>
      <c r="CH72" s="945"/>
      <c r="CI72" s="946"/>
      <c r="CJ72" s="946"/>
      <c r="CK72" s="946"/>
      <c r="CL72" s="947"/>
      <c r="CM72" s="945"/>
      <c r="CN72" s="946"/>
      <c r="CO72" s="946"/>
      <c r="CP72" s="946"/>
      <c r="CQ72" s="947"/>
      <c r="CR72" s="945"/>
      <c r="CS72" s="946"/>
      <c r="CT72" s="946"/>
      <c r="CU72" s="946"/>
      <c r="CV72" s="947"/>
      <c r="CW72" s="945"/>
      <c r="CX72" s="946"/>
      <c r="CY72" s="946"/>
      <c r="CZ72" s="946"/>
      <c r="DA72" s="947"/>
      <c r="DB72" s="945"/>
      <c r="DC72" s="946"/>
      <c r="DD72" s="946"/>
      <c r="DE72" s="946"/>
      <c r="DF72" s="947"/>
      <c r="DG72" s="945"/>
      <c r="DH72" s="946"/>
      <c r="DI72" s="946"/>
      <c r="DJ72" s="946"/>
      <c r="DK72" s="947"/>
      <c r="DL72" s="945"/>
      <c r="DM72" s="946"/>
      <c r="DN72" s="946"/>
      <c r="DO72" s="946"/>
      <c r="DP72" s="947"/>
      <c r="DQ72" s="945"/>
      <c r="DR72" s="946"/>
      <c r="DS72" s="946"/>
      <c r="DT72" s="946"/>
      <c r="DU72" s="947"/>
      <c r="DV72" s="942"/>
      <c r="DW72" s="943"/>
      <c r="DX72" s="943"/>
      <c r="DY72" s="943"/>
      <c r="DZ72" s="944"/>
      <c r="EA72" s="247"/>
    </row>
    <row r="73" spans="1:131" s="248" customFormat="1" ht="26.25" customHeight="1" x14ac:dyDescent="0.2">
      <c r="A73" s="262">
        <v>6</v>
      </c>
      <c r="B73" s="958" t="s">
        <v>579</v>
      </c>
      <c r="C73" s="959"/>
      <c r="D73" s="959"/>
      <c r="E73" s="959"/>
      <c r="F73" s="959"/>
      <c r="G73" s="959"/>
      <c r="H73" s="959"/>
      <c r="I73" s="959"/>
      <c r="J73" s="959"/>
      <c r="K73" s="959"/>
      <c r="L73" s="959"/>
      <c r="M73" s="959"/>
      <c r="N73" s="959"/>
      <c r="O73" s="959"/>
      <c r="P73" s="960"/>
      <c r="Q73" s="961">
        <v>2513</v>
      </c>
      <c r="R73" s="916"/>
      <c r="S73" s="916"/>
      <c r="T73" s="916"/>
      <c r="U73" s="916"/>
      <c r="V73" s="916">
        <v>2457</v>
      </c>
      <c r="W73" s="916"/>
      <c r="X73" s="916"/>
      <c r="Y73" s="916"/>
      <c r="Z73" s="916"/>
      <c r="AA73" s="916">
        <v>56</v>
      </c>
      <c r="AB73" s="916"/>
      <c r="AC73" s="916"/>
      <c r="AD73" s="916"/>
      <c r="AE73" s="916"/>
      <c r="AF73" s="916">
        <v>56</v>
      </c>
      <c r="AG73" s="916"/>
      <c r="AH73" s="916"/>
      <c r="AI73" s="916"/>
      <c r="AJ73" s="916"/>
      <c r="AK73" s="916">
        <v>5</v>
      </c>
      <c r="AL73" s="916"/>
      <c r="AM73" s="916"/>
      <c r="AN73" s="916"/>
      <c r="AO73" s="916"/>
      <c r="AP73" s="916">
        <v>670</v>
      </c>
      <c r="AQ73" s="916"/>
      <c r="AR73" s="916"/>
      <c r="AS73" s="916"/>
      <c r="AT73" s="916"/>
      <c r="AU73" s="916">
        <v>185</v>
      </c>
      <c r="AV73" s="916"/>
      <c r="AW73" s="916"/>
      <c r="AX73" s="916"/>
      <c r="AY73" s="916"/>
      <c r="AZ73" s="962"/>
      <c r="BA73" s="962"/>
      <c r="BB73" s="962"/>
      <c r="BC73" s="962"/>
      <c r="BD73" s="963"/>
      <c r="BE73" s="266"/>
      <c r="BF73" s="266"/>
      <c r="BG73" s="266"/>
      <c r="BH73" s="266"/>
      <c r="BI73" s="266"/>
      <c r="BJ73" s="266"/>
      <c r="BK73" s="266"/>
      <c r="BL73" s="266"/>
      <c r="BM73" s="266"/>
      <c r="BN73" s="266"/>
      <c r="BO73" s="266"/>
      <c r="BP73" s="266"/>
      <c r="BQ73" s="263">
        <v>67</v>
      </c>
      <c r="BR73" s="268"/>
      <c r="BS73" s="948"/>
      <c r="BT73" s="949"/>
      <c r="BU73" s="949"/>
      <c r="BV73" s="949"/>
      <c r="BW73" s="949"/>
      <c r="BX73" s="949"/>
      <c r="BY73" s="949"/>
      <c r="BZ73" s="949"/>
      <c r="CA73" s="949"/>
      <c r="CB73" s="949"/>
      <c r="CC73" s="949"/>
      <c r="CD73" s="949"/>
      <c r="CE73" s="949"/>
      <c r="CF73" s="949"/>
      <c r="CG73" s="950"/>
      <c r="CH73" s="945"/>
      <c r="CI73" s="946"/>
      <c r="CJ73" s="946"/>
      <c r="CK73" s="946"/>
      <c r="CL73" s="947"/>
      <c r="CM73" s="945"/>
      <c r="CN73" s="946"/>
      <c r="CO73" s="946"/>
      <c r="CP73" s="946"/>
      <c r="CQ73" s="947"/>
      <c r="CR73" s="945"/>
      <c r="CS73" s="946"/>
      <c r="CT73" s="946"/>
      <c r="CU73" s="946"/>
      <c r="CV73" s="947"/>
      <c r="CW73" s="945"/>
      <c r="CX73" s="946"/>
      <c r="CY73" s="946"/>
      <c r="CZ73" s="946"/>
      <c r="DA73" s="947"/>
      <c r="DB73" s="945"/>
      <c r="DC73" s="946"/>
      <c r="DD73" s="946"/>
      <c r="DE73" s="946"/>
      <c r="DF73" s="947"/>
      <c r="DG73" s="945"/>
      <c r="DH73" s="946"/>
      <c r="DI73" s="946"/>
      <c r="DJ73" s="946"/>
      <c r="DK73" s="947"/>
      <c r="DL73" s="945"/>
      <c r="DM73" s="946"/>
      <c r="DN73" s="946"/>
      <c r="DO73" s="946"/>
      <c r="DP73" s="947"/>
      <c r="DQ73" s="945"/>
      <c r="DR73" s="946"/>
      <c r="DS73" s="946"/>
      <c r="DT73" s="946"/>
      <c r="DU73" s="947"/>
      <c r="DV73" s="942"/>
      <c r="DW73" s="943"/>
      <c r="DX73" s="943"/>
      <c r="DY73" s="943"/>
      <c r="DZ73" s="944"/>
      <c r="EA73" s="247"/>
    </row>
    <row r="74" spans="1:131" s="248" customFormat="1" ht="26.25" customHeight="1" x14ac:dyDescent="0.2">
      <c r="A74" s="262">
        <v>7</v>
      </c>
      <c r="B74" s="958" t="s">
        <v>580</v>
      </c>
      <c r="C74" s="959"/>
      <c r="D74" s="959"/>
      <c r="E74" s="959"/>
      <c r="F74" s="959"/>
      <c r="G74" s="959"/>
      <c r="H74" s="959"/>
      <c r="I74" s="959"/>
      <c r="J74" s="959"/>
      <c r="K74" s="959"/>
      <c r="L74" s="959"/>
      <c r="M74" s="959"/>
      <c r="N74" s="959"/>
      <c r="O74" s="959"/>
      <c r="P74" s="960"/>
      <c r="Q74" s="961" t="s">
        <v>508</v>
      </c>
      <c r="R74" s="916"/>
      <c r="S74" s="916"/>
      <c r="T74" s="916"/>
      <c r="U74" s="916"/>
      <c r="V74" s="916" t="s">
        <v>508</v>
      </c>
      <c r="W74" s="916"/>
      <c r="X74" s="916"/>
      <c r="Y74" s="916"/>
      <c r="Z74" s="916"/>
      <c r="AA74" s="916" t="s">
        <v>508</v>
      </c>
      <c r="AB74" s="916"/>
      <c r="AC74" s="916"/>
      <c r="AD74" s="916"/>
      <c r="AE74" s="916"/>
      <c r="AF74" s="916" t="s">
        <v>508</v>
      </c>
      <c r="AG74" s="916"/>
      <c r="AH74" s="916"/>
      <c r="AI74" s="916"/>
      <c r="AJ74" s="916"/>
      <c r="AK74" s="916" t="s">
        <v>508</v>
      </c>
      <c r="AL74" s="916"/>
      <c r="AM74" s="916"/>
      <c r="AN74" s="916"/>
      <c r="AO74" s="916"/>
      <c r="AP74" s="916" t="s">
        <v>508</v>
      </c>
      <c r="AQ74" s="916"/>
      <c r="AR74" s="916"/>
      <c r="AS74" s="916"/>
      <c r="AT74" s="916"/>
      <c r="AU74" s="916" t="s">
        <v>508</v>
      </c>
      <c r="AV74" s="916"/>
      <c r="AW74" s="916"/>
      <c r="AX74" s="916"/>
      <c r="AY74" s="916"/>
      <c r="AZ74" s="962"/>
      <c r="BA74" s="962"/>
      <c r="BB74" s="962"/>
      <c r="BC74" s="962"/>
      <c r="BD74" s="963"/>
      <c r="BE74" s="266"/>
      <c r="BF74" s="266"/>
      <c r="BG74" s="266"/>
      <c r="BH74" s="266"/>
      <c r="BI74" s="266"/>
      <c r="BJ74" s="266"/>
      <c r="BK74" s="266"/>
      <c r="BL74" s="266"/>
      <c r="BM74" s="266"/>
      <c r="BN74" s="266"/>
      <c r="BO74" s="266"/>
      <c r="BP74" s="266"/>
      <c r="BQ74" s="263">
        <v>68</v>
      </c>
      <c r="BR74" s="268"/>
      <c r="BS74" s="948"/>
      <c r="BT74" s="949"/>
      <c r="BU74" s="949"/>
      <c r="BV74" s="949"/>
      <c r="BW74" s="949"/>
      <c r="BX74" s="949"/>
      <c r="BY74" s="949"/>
      <c r="BZ74" s="949"/>
      <c r="CA74" s="949"/>
      <c r="CB74" s="949"/>
      <c r="CC74" s="949"/>
      <c r="CD74" s="949"/>
      <c r="CE74" s="949"/>
      <c r="CF74" s="949"/>
      <c r="CG74" s="950"/>
      <c r="CH74" s="945"/>
      <c r="CI74" s="946"/>
      <c r="CJ74" s="946"/>
      <c r="CK74" s="946"/>
      <c r="CL74" s="947"/>
      <c r="CM74" s="945"/>
      <c r="CN74" s="946"/>
      <c r="CO74" s="946"/>
      <c r="CP74" s="946"/>
      <c r="CQ74" s="947"/>
      <c r="CR74" s="945"/>
      <c r="CS74" s="946"/>
      <c r="CT74" s="946"/>
      <c r="CU74" s="946"/>
      <c r="CV74" s="947"/>
      <c r="CW74" s="945"/>
      <c r="CX74" s="946"/>
      <c r="CY74" s="946"/>
      <c r="CZ74" s="946"/>
      <c r="DA74" s="947"/>
      <c r="DB74" s="945"/>
      <c r="DC74" s="946"/>
      <c r="DD74" s="946"/>
      <c r="DE74" s="946"/>
      <c r="DF74" s="947"/>
      <c r="DG74" s="945"/>
      <c r="DH74" s="946"/>
      <c r="DI74" s="946"/>
      <c r="DJ74" s="946"/>
      <c r="DK74" s="947"/>
      <c r="DL74" s="945"/>
      <c r="DM74" s="946"/>
      <c r="DN74" s="946"/>
      <c r="DO74" s="946"/>
      <c r="DP74" s="947"/>
      <c r="DQ74" s="945"/>
      <c r="DR74" s="946"/>
      <c r="DS74" s="946"/>
      <c r="DT74" s="946"/>
      <c r="DU74" s="947"/>
      <c r="DV74" s="942"/>
      <c r="DW74" s="943"/>
      <c r="DX74" s="943"/>
      <c r="DY74" s="943"/>
      <c r="DZ74" s="944"/>
      <c r="EA74" s="247"/>
    </row>
    <row r="75" spans="1:131" s="248" customFormat="1" ht="26.25" customHeight="1" x14ac:dyDescent="0.2">
      <c r="A75" s="262">
        <v>8</v>
      </c>
      <c r="B75" s="958" t="s">
        <v>581</v>
      </c>
      <c r="C75" s="959"/>
      <c r="D75" s="959"/>
      <c r="E75" s="959"/>
      <c r="F75" s="959"/>
      <c r="G75" s="959"/>
      <c r="H75" s="959"/>
      <c r="I75" s="959"/>
      <c r="J75" s="959"/>
      <c r="K75" s="959"/>
      <c r="L75" s="959"/>
      <c r="M75" s="959"/>
      <c r="N75" s="959"/>
      <c r="O75" s="959"/>
      <c r="P75" s="960"/>
      <c r="Q75" s="964">
        <v>2739</v>
      </c>
      <c r="R75" s="965"/>
      <c r="S75" s="965"/>
      <c r="T75" s="965"/>
      <c r="U75" s="915"/>
      <c r="V75" s="966">
        <v>2208</v>
      </c>
      <c r="W75" s="965"/>
      <c r="X75" s="965"/>
      <c r="Y75" s="965"/>
      <c r="Z75" s="915"/>
      <c r="AA75" s="966">
        <v>531</v>
      </c>
      <c r="AB75" s="965"/>
      <c r="AC75" s="965"/>
      <c r="AD75" s="965"/>
      <c r="AE75" s="915"/>
      <c r="AF75" s="966">
        <v>531</v>
      </c>
      <c r="AG75" s="965"/>
      <c r="AH75" s="965"/>
      <c r="AI75" s="965"/>
      <c r="AJ75" s="915"/>
      <c r="AK75" s="916" t="s">
        <v>508</v>
      </c>
      <c r="AL75" s="916"/>
      <c r="AM75" s="916"/>
      <c r="AN75" s="916"/>
      <c r="AO75" s="916"/>
      <c r="AP75" s="966">
        <v>11562</v>
      </c>
      <c r="AQ75" s="965"/>
      <c r="AR75" s="965"/>
      <c r="AS75" s="965"/>
      <c r="AT75" s="915"/>
      <c r="AU75" s="966" t="s">
        <v>508</v>
      </c>
      <c r="AV75" s="965"/>
      <c r="AW75" s="965"/>
      <c r="AX75" s="965"/>
      <c r="AY75" s="915"/>
      <c r="AZ75" s="962" t="s">
        <v>584</v>
      </c>
      <c r="BA75" s="962"/>
      <c r="BB75" s="962"/>
      <c r="BC75" s="962"/>
      <c r="BD75" s="963"/>
      <c r="BE75" s="266"/>
      <c r="BF75" s="266"/>
      <c r="BG75" s="266"/>
      <c r="BH75" s="266"/>
      <c r="BI75" s="266"/>
      <c r="BJ75" s="266"/>
      <c r="BK75" s="266"/>
      <c r="BL75" s="266"/>
      <c r="BM75" s="266"/>
      <c r="BN75" s="266"/>
      <c r="BO75" s="266"/>
      <c r="BP75" s="266"/>
      <c r="BQ75" s="263">
        <v>69</v>
      </c>
      <c r="BR75" s="268"/>
      <c r="BS75" s="948"/>
      <c r="BT75" s="949"/>
      <c r="BU75" s="949"/>
      <c r="BV75" s="949"/>
      <c r="BW75" s="949"/>
      <c r="BX75" s="949"/>
      <c r="BY75" s="949"/>
      <c r="BZ75" s="949"/>
      <c r="CA75" s="949"/>
      <c r="CB75" s="949"/>
      <c r="CC75" s="949"/>
      <c r="CD75" s="949"/>
      <c r="CE75" s="949"/>
      <c r="CF75" s="949"/>
      <c r="CG75" s="950"/>
      <c r="CH75" s="945"/>
      <c r="CI75" s="946"/>
      <c r="CJ75" s="946"/>
      <c r="CK75" s="946"/>
      <c r="CL75" s="947"/>
      <c r="CM75" s="945"/>
      <c r="CN75" s="946"/>
      <c r="CO75" s="946"/>
      <c r="CP75" s="946"/>
      <c r="CQ75" s="947"/>
      <c r="CR75" s="945"/>
      <c r="CS75" s="946"/>
      <c r="CT75" s="946"/>
      <c r="CU75" s="946"/>
      <c r="CV75" s="947"/>
      <c r="CW75" s="945"/>
      <c r="CX75" s="946"/>
      <c r="CY75" s="946"/>
      <c r="CZ75" s="946"/>
      <c r="DA75" s="947"/>
      <c r="DB75" s="945"/>
      <c r="DC75" s="946"/>
      <c r="DD75" s="946"/>
      <c r="DE75" s="946"/>
      <c r="DF75" s="947"/>
      <c r="DG75" s="945"/>
      <c r="DH75" s="946"/>
      <c r="DI75" s="946"/>
      <c r="DJ75" s="946"/>
      <c r="DK75" s="947"/>
      <c r="DL75" s="945"/>
      <c r="DM75" s="946"/>
      <c r="DN75" s="946"/>
      <c r="DO75" s="946"/>
      <c r="DP75" s="947"/>
      <c r="DQ75" s="945"/>
      <c r="DR75" s="946"/>
      <c r="DS75" s="946"/>
      <c r="DT75" s="946"/>
      <c r="DU75" s="947"/>
      <c r="DV75" s="942"/>
      <c r="DW75" s="943"/>
      <c r="DX75" s="943"/>
      <c r="DY75" s="943"/>
      <c r="DZ75" s="944"/>
      <c r="EA75" s="247"/>
    </row>
    <row r="76" spans="1:131" s="248" customFormat="1" ht="26.25" customHeight="1" x14ac:dyDescent="0.2">
      <c r="A76" s="262">
        <v>9</v>
      </c>
      <c r="B76" s="958" t="s">
        <v>582</v>
      </c>
      <c r="C76" s="959"/>
      <c r="D76" s="959"/>
      <c r="E76" s="959"/>
      <c r="F76" s="959"/>
      <c r="G76" s="959"/>
      <c r="H76" s="959"/>
      <c r="I76" s="959"/>
      <c r="J76" s="959"/>
      <c r="K76" s="959"/>
      <c r="L76" s="959"/>
      <c r="M76" s="959"/>
      <c r="N76" s="959"/>
      <c r="O76" s="959"/>
      <c r="P76" s="960"/>
      <c r="Q76" s="964" t="s">
        <v>508</v>
      </c>
      <c r="R76" s="965"/>
      <c r="S76" s="965"/>
      <c r="T76" s="965"/>
      <c r="U76" s="915"/>
      <c r="V76" s="966" t="s">
        <v>508</v>
      </c>
      <c r="W76" s="965"/>
      <c r="X76" s="965"/>
      <c r="Y76" s="965"/>
      <c r="Z76" s="915"/>
      <c r="AA76" s="966" t="s">
        <v>508</v>
      </c>
      <c r="AB76" s="965"/>
      <c r="AC76" s="965"/>
      <c r="AD76" s="965"/>
      <c r="AE76" s="915"/>
      <c r="AF76" s="966" t="s">
        <v>508</v>
      </c>
      <c r="AG76" s="965"/>
      <c r="AH76" s="965"/>
      <c r="AI76" s="965"/>
      <c r="AJ76" s="915"/>
      <c r="AK76" s="966" t="s">
        <v>508</v>
      </c>
      <c r="AL76" s="965"/>
      <c r="AM76" s="965"/>
      <c r="AN76" s="965"/>
      <c r="AO76" s="915"/>
      <c r="AP76" s="966" t="s">
        <v>508</v>
      </c>
      <c r="AQ76" s="965"/>
      <c r="AR76" s="965"/>
      <c r="AS76" s="965"/>
      <c r="AT76" s="915"/>
      <c r="AU76" s="966" t="s">
        <v>508</v>
      </c>
      <c r="AV76" s="965"/>
      <c r="AW76" s="965"/>
      <c r="AX76" s="965"/>
      <c r="AY76" s="915"/>
      <c r="AZ76" s="962"/>
      <c r="BA76" s="962"/>
      <c r="BB76" s="962"/>
      <c r="BC76" s="962"/>
      <c r="BD76" s="963"/>
      <c r="BE76" s="266"/>
      <c r="BF76" s="266"/>
      <c r="BG76" s="266"/>
      <c r="BH76" s="266"/>
      <c r="BI76" s="266"/>
      <c r="BJ76" s="266"/>
      <c r="BK76" s="266"/>
      <c r="BL76" s="266"/>
      <c r="BM76" s="266"/>
      <c r="BN76" s="266"/>
      <c r="BO76" s="266"/>
      <c r="BP76" s="266"/>
      <c r="BQ76" s="263">
        <v>70</v>
      </c>
      <c r="BR76" s="268"/>
      <c r="BS76" s="948"/>
      <c r="BT76" s="949"/>
      <c r="BU76" s="949"/>
      <c r="BV76" s="949"/>
      <c r="BW76" s="949"/>
      <c r="BX76" s="949"/>
      <c r="BY76" s="949"/>
      <c r="BZ76" s="949"/>
      <c r="CA76" s="949"/>
      <c r="CB76" s="949"/>
      <c r="CC76" s="949"/>
      <c r="CD76" s="949"/>
      <c r="CE76" s="949"/>
      <c r="CF76" s="949"/>
      <c r="CG76" s="950"/>
      <c r="CH76" s="945"/>
      <c r="CI76" s="946"/>
      <c r="CJ76" s="946"/>
      <c r="CK76" s="946"/>
      <c r="CL76" s="947"/>
      <c r="CM76" s="945"/>
      <c r="CN76" s="946"/>
      <c r="CO76" s="946"/>
      <c r="CP76" s="946"/>
      <c r="CQ76" s="947"/>
      <c r="CR76" s="945"/>
      <c r="CS76" s="946"/>
      <c r="CT76" s="946"/>
      <c r="CU76" s="946"/>
      <c r="CV76" s="947"/>
      <c r="CW76" s="945"/>
      <c r="CX76" s="946"/>
      <c r="CY76" s="946"/>
      <c r="CZ76" s="946"/>
      <c r="DA76" s="947"/>
      <c r="DB76" s="945"/>
      <c r="DC76" s="946"/>
      <c r="DD76" s="946"/>
      <c r="DE76" s="946"/>
      <c r="DF76" s="947"/>
      <c r="DG76" s="945"/>
      <c r="DH76" s="946"/>
      <c r="DI76" s="946"/>
      <c r="DJ76" s="946"/>
      <c r="DK76" s="947"/>
      <c r="DL76" s="945"/>
      <c r="DM76" s="946"/>
      <c r="DN76" s="946"/>
      <c r="DO76" s="946"/>
      <c r="DP76" s="947"/>
      <c r="DQ76" s="945"/>
      <c r="DR76" s="946"/>
      <c r="DS76" s="946"/>
      <c r="DT76" s="946"/>
      <c r="DU76" s="947"/>
      <c r="DV76" s="942"/>
      <c r="DW76" s="943"/>
      <c r="DX76" s="943"/>
      <c r="DY76" s="943"/>
      <c r="DZ76" s="944"/>
      <c r="EA76" s="247"/>
    </row>
    <row r="77" spans="1:131" s="248" customFormat="1" ht="26.25" customHeight="1" x14ac:dyDescent="0.2">
      <c r="A77" s="262">
        <v>10</v>
      </c>
      <c r="B77" s="958"/>
      <c r="C77" s="959"/>
      <c r="D77" s="959"/>
      <c r="E77" s="959"/>
      <c r="F77" s="959"/>
      <c r="G77" s="959"/>
      <c r="H77" s="959"/>
      <c r="I77" s="959"/>
      <c r="J77" s="959"/>
      <c r="K77" s="959"/>
      <c r="L77" s="959"/>
      <c r="M77" s="959"/>
      <c r="N77" s="959"/>
      <c r="O77" s="959"/>
      <c r="P77" s="960"/>
      <c r="Q77" s="964"/>
      <c r="R77" s="965"/>
      <c r="S77" s="965"/>
      <c r="T77" s="965"/>
      <c r="U77" s="915"/>
      <c r="V77" s="966"/>
      <c r="W77" s="965"/>
      <c r="X77" s="965"/>
      <c r="Y77" s="965"/>
      <c r="Z77" s="915"/>
      <c r="AA77" s="966"/>
      <c r="AB77" s="965"/>
      <c r="AC77" s="965"/>
      <c r="AD77" s="965"/>
      <c r="AE77" s="915"/>
      <c r="AF77" s="966"/>
      <c r="AG77" s="965"/>
      <c r="AH77" s="965"/>
      <c r="AI77" s="965"/>
      <c r="AJ77" s="915"/>
      <c r="AK77" s="966"/>
      <c r="AL77" s="965"/>
      <c r="AM77" s="965"/>
      <c r="AN77" s="965"/>
      <c r="AO77" s="915"/>
      <c r="AP77" s="966"/>
      <c r="AQ77" s="965"/>
      <c r="AR77" s="965"/>
      <c r="AS77" s="965"/>
      <c r="AT77" s="915"/>
      <c r="AU77" s="966"/>
      <c r="AV77" s="965"/>
      <c r="AW77" s="965"/>
      <c r="AX77" s="965"/>
      <c r="AY77" s="915"/>
      <c r="AZ77" s="962"/>
      <c r="BA77" s="962"/>
      <c r="BB77" s="962"/>
      <c r="BC77" s="962"/>
      <c r="BD77" s="963"/>
      <c r="BE77" s="266"/>
      <c r="BF77" s="266"/>
      <c r="BG77" s="266"/>
      <c r="BH77" s="266"/>
      <c r="BI77" s="266"/>
      <c r="BJ77" s="266"/>
      <c r="BK77" s="266"/>
      <c r="BL77" s="266"/>
      <c r="BM77" s="266"/>
      <c r="BN77" s="266"/>
      <c r="BO77" s="266"/>
      <c r="BP77" s="266"/>
      <c r="BQ77" s="263">
        <v>71</v>
      </c>
      <c r="BR77" s="268"/>
      <c r="BS77" s="948"/>
      <c r="BT77" s="949"/>
      <c r="BU77" s="949"/>
      <c r="BV77" s="949"/>
      <c r="BW77" s="949"/>
      <c r="BX77" s="949"/>
      <c r="BY77" s="949"/>
      <c r="BZ77" s="949"/>
      <c r="CA77" s="949"/>
      <c r="CB77" s="949"/>
      <c r="CC77" s="949"/>
      <c r="CD77" s="949"/>
      <c r="CE77" s="949"/>
      <c r="CF77" s="949"/>
      <c r="CG77" s="950"/>
      <c r="CH77" s="945"/>
      <c r="CI77" s="946"/>
      <c r="CJ77" s="946"/>
      <c r="CK77" s="946"/>
      <c r="CL77" s="947"/>
      <c r="CM77" s="945"/>
      <c r="CN77" s="946"/>
      <c r="CO77" s="946"/>
      <c r="CP77" s="946"/>
      <c r="CQ77" s="947"/>
      <c r="CR77" s="945"/>
      <c r="CS77" s="946"/>
      <c r="CT77" s="946"/>
      <c r="CU77" s="946"/>
      <c r="CV77" s="947"/>
      <c r="CW77" s="945"/>
      <c r="CX77" s="946"/>
      <c r="CY77" s="946"/>
      <c r="CZ77" s="946"/>
      <c r="DA77" s="947"/>
      <c r="DB77" s="945"/>
      <c r="DC77" s="946"/>
      <c r="DD77" s="946"/>
      <c r="DE77" s="946"/>
      <c r="DF77" s="947"/>
      <c r="DG77" s="945"/>
      <c r="DH77" s="946"/>
      <c r="DI77" s="946"/>
      <c r="DJ77" s="946"/>
      <c r="DK77" s="947"/>
      <c r="DL77" s="945"/>
      <c r="DM77" s="946"/>
      <c r="DN77" s="946"/>
      <c r="DO77" s="946"/>
      <c r="DP77" s="947"/>
      <c r="DQ77" s="945"/>
      <c r="DR77" s="946"/>
      <c r="DS77" s="946"/>
      <c r="DT77" s="946"/>
      <c r="DU77" s="947"/>
      <c r="DV77" s="942"/>
      <c r="DW77" s="943"/>
      <c r="DX77" s="943"/>
      <c r="DY77" s="943"/>
      <c r="DZ77" s="944"/>
      <c r="EA77" s="247"/>
    </row>
    <row r="78" spans="1:131" s="248" customFormat="1" ht="26.25" customHeight="1" x14ac:dyDescent="0.2">
      <c r="A78" s="262">
        <v>11</v>
      </c>
      <c r="B78" s="958"/>
      <c r="C78" s="959"/>
      <c r="D78" s="959"/>
      <c r="E78" s="959"/>
      <c r="F78" s="959"/>
      <c r="G78" s="959"/>
      <c r="H78" s="959"/>
      <c r="I78" s="959"/>
      <c r="J78" s="959"/>
      <c r="K78" s="959"/>
      <c r="L78" s="959"/>
      <c r="M78" s="959"/>
      <c r="N78" s="959"/>
      <c r="O78" s="959"/>
      <c r="P78" s="960"/>
      <c r="Q78" s="961"/>
      <c r="R78" s="916"/>
      <c r="S78" s="916"/>
      <c r="T78" s="916"/>
      <c r="U78" s="916"/>
      <c r="V78" s="916"/>
      <c r="W78" s="916"/>
      <c r="X78" s="916"/>
      <c r="Y78" s="916"/>
      <c r="Z78" s="916"/>
      <c r="AA78" s="916"/>
      <c r="AB78" s="916"/>
      <c r="AC78" s="916"/>
      <c r="AD78" s="916"/>
      <c r="AE78" s="916"/>
      <c r="AF78" s="916"/>
      <c r="AG78" s="916"/>
      <c r="AH78" s="916"/>
      <c r="AI78" s="916"/>
      <c r="AJ78" s="916"/>
      <c r="AK78" s="916"/>
      <c r="AL78" s="916"/>
      <c r="AM78" s="916"/>
      <c r="AN78" s="916"/>
      <c r="AO78" s="916"/>
      <c r="AP78" s="916"/>
      <c r="AQ78" s="916"/>
      <c r="AR78" s="916"/>
      <c r="AS78" s="916"/>
      <c r="AT78" s="916"/>
      <c r="AU78" s="916"/>
      <c r="AV78" s="916"/>
      <c r="AW78" s="916"/>
      <c r="AX78" s="916"/>
      <c r="AY78" s="916"/>
      <c r="AZ78" s="962"/>
      <c r="BA78" s="962"/>
      <c r="BB78" s="962"/>
      <c r="BC78" s="962"/>
      <c r="BD78" s="963"/>
      <c r="BE78" s="266"/>
      <c r="BF78" s="266"/>
      <c r="BG78" s="266"/>
      <c r="BH78" s="266"/>
      <c r="BI78" s="266"/>
      <c r="BJ78" s="269"/>
      <c r="BK78" s="269"/>
      <c r="BL78" s="269"/>
      <c r="BM78" s="269"/>
      <c r="BN78" s="269"/>
      <c r="BO78" s="266"/>
      <c r="BP78" s="266"/>
      <c r="BQ78" s="263">
        <v>72</v>
      </c>
      <c r="BR78" s="268"/>
      <c r="BS78" s="948"/>
      <c r="BT78" s="949"/>
      <c r="BU78" s="949"/>
      <c r="BV78" s="949"/>
      <c r="BW78" s="949"/>
      <c r="BX78" s="949"/>
      <c r="BY78" s="949"/>
      <c r="BZ78" s="949"/>
      <c r="CA78" s="949"/>
      <c r="CB78" s="949"/>
      <c r="CC78" s="949"/>
      <c r="CD78" s="949"/>
      <c r="CE78" s="949"/>
      <c r="CF78" s="949"/>
      <c r="CG78" s="950"/>
      <c r="CH78" s="945"/>
      <c r="CI78" s="946"/>
      <c r="CJ78" s="946"/>
      <c r="CK78" s="946"/>
      <c r="CL78" s="947"/>
      <c r="CM78" s="945"/>
      <c r="CN78" s="946"/>
      <c r="CO78" s="946"/>
      <c r="CP78" s="946"/>
      <c r="CQ78" s="947"/>
      <c r="CR78" s="945"/>
      <c r="CS78" s="946"/>
      <c r="CT78" s="946"/>
      <c r="CU78" s="946"/>
      <c r="CV78" s="947"/>
      <c r="CW78" s="945"/>
      <c r="CX78" s="946"/>
      <c r="CY78" s="946"/>
      <c r="CZ78" s="946"/>
      <c r="DA78" s="947"/>
      <c r="DB78" s="945"/>
      <c r="DC78" s="946"/>
      <c r="DD78" s="946"/>
      <c r="DE78" s="946"/>
      <c r="DF78" s="947"/>
      <c r="DG78" s="945"/>
      <c r="DH78" s="946"/>
      <c r="DI78" s="946"/>
      <c r="DJ78" s="946"/>
      <c r="DK78" s="947"/>
      <c r="DL78" s="945"/>
      <c r="DM78" s="946"/>
      <c r="DN78" s="946"/>
      <c r="DO78" s="946"/>
      <c r="DP78" s="947"/>
      <c r="DQ78" s="945"/>
      <c r="DR78" s="946"/>
      <c r="DS78" s="946"/>
      <c r="DT78" s="946"/>
      <c r="DU78" s="947"/>
      <c r="DV78" s="942"/>
      <c r="DW78" s="943"/>
      <c r="DX78" s="943"/>
      <c r="DY78" s="943"/>
      <c r="DZ78" s="944"/>
      <c r="EA78" s="247"/>
    </row>
    <row r="79" spans="1:131" s="248" customFormat="1" ht="26.25" customHeight="1" x14ac:dyDescent="0.2">
      <c r="A79" s="262">
        <v>12</v>
      </c>
      <c r="B79" s="958"/>
      <c r="C79" s="959"/>
      <c r="D79" s="959"/>
      <c r="E79" s="959"/>
      <c r="F79" s="959"/>
      <c r="G79" s="959"/>
      <c r="H79" s="959"/>
      <c r="I79" s="959"/>
      <c r="J79" s="959"/>
      <c r="K79" s="959"/>
      <c r="L79" s="959"/>
      <c r="M79" s="959"/>
      <c r="N79" s="959"/>
      <c r="O79" s="959"/>
      <c r="P79" s="960"/>
      <c r="Q79" s="961"/>
      <c r="R79" s="916"/>
      <c r="S79" s="916"/>
      <c r="T79" s="916"/>
      <c r="U79" s="916"/>
      <c r="V79" s="916"/>
      <c r="W79" s="916"/>
      <c r="X79" s="916"/>
      <c r="Y79" s="916"/>
      <c r="Z79" s="916"/>
      <c r="AA79" s="916"/>
      <c r="AB79" s="916"/>
      <c r="AC79" s="916"/>
      <c r="AD79" s="916"/>
      <c r="AE79" s="916"/>
      <c r="AF79" s="916"/>
      <c r="AG79" s="916"/>
      <c r="AH79" s="916"/>
      <c r="AI79" s="916"/>
      <c r="AJ79" s="916"/>
      <c r="AK79" s="916"/>
      <c r="AL79" s="916"/>
      <c r="AM79" s="916"/>
      <c r="AN79" s="916"/>
      <c r="AO79" s="916"/>
      <c r="AP79" s="916"/>
      <c r="AQ79" s="916"/>
      <c r="AR79" s="916"/>
      <c r="AS79" s="916"/>
      <c r="AT79" s="916"/>
      <c r="AU79" s="916"/>
      <c r="AV79" s="916"/>
      <c r="AW79" s="916"/>
      <c r="AX79" s="916"/>
      <c r="AY79" s="916"/>
      <c r="AZ79" s="962"/>
      <c r="BA79" s="962"/>
      <c r="BB79" s="962"/>
      <c r="BC79" s="962"/>
      <c r="BD79" s="963"/>
      <c r="BE79" s="266"/>
      <c r="BF79" s="266"/>
      <c r="BG79" s="266"/>
      <c r="BH79" s="266"/>
      <c r="BI79" s="266"/>
      <c r="BJ79" s="269"/>
      <c r="BK79" s="269"/>
      <c r="BL79" s="269"/>
      <c r="BM79" s="269"/>
      <c r="BN79" s="269"/>
      <c r="BO79" s="266"/>
      <c r="BP79" s="266"/>
      <c r="BQ79" s="263">
        <v>73</v>
      </c>
      <c r="BR79" s="268"/>
      <c r="BS79" s="948"/>
      <c r="BT79" s="949"/>
      <c r="BU79" s="949"/>
      <c r="BV79" s="949"/>
      <c r="BW79" s="949"/>
      <c r="BX79" s="949"/>
      <c r="BY79" s="949"/>
      <c r="BZ79" s="949"/>
      <c r="CA79" s="949"/>
      <c r="CB79" s="949"/>
      <c r="CC79" s="949"/>
      <c r="CD79" s="949"/>
      <c r="CE79" s="949"/>
      <c r="CF79" s="949"/>
      <c r="CG79" s="950"/>
      <c r="CH79" s="945"/>
      <c r="CI79" s="946"/>
      <c r="CJ79" s="946"/>
      <c r="CK79" s="946"/>
      <c r="CL79" s="947"/>
      <c r="CM79" s="945"/>
      <c r="CN79" s="946"/>
      <c r="CO79" s="946"/>
      <c r="CP79" s="946"/>
      <c r="CQ79" s="947"/>
      <c r="CR79" s="945"/>
      <c r="CS79" s="946"/>
      <c r="CT79" s="946"/>
      <c r="CU79" s="946"/>
      <c r="CV79" s="947"/>
      <c r="CW79" s="945"/>
      <c r="CX79" s="946"/>
      <c r="CY79" s="946"/>
      <c r="CZ79" s="946"/>
      <c r="DA79" s="947"/>
      <c r="DB79" s="945"/>
      <c r="DC79" s="946"/>
      <c r="DD79" s="946"/>
      <c r="DE79" s="946"/>
      <c r="DF79" s="947"/>
      <c r="DG79" s="945"/>
      <c r="DH79" s="946"/>
      <c r="DI79" s="946"/>
      <c r="DJ79" s="946"/>
      <c r="DK79" s="947"/>
      <c r="DL79" s="945"/>
      <c r="DM79" s="946"/>
      <c r="DN79" s="946"/>
      <c r="DO79" s="946"/>
      <c r="DP79" s="947"/>
      <c r="DQ79" s="945"/>
      <c r="DR79" s="946"/>
      <c r="DS79" s="946"/>
      <c r="DT79" s="946"/>
      <c r="DU79" s="947"/>
      <c r="DV79" s="942"/>
      <c r="DW79" s="943"/>
      <c r="DX79" s="943"/>
      <c r="DY79" s="943"/>
      <c r="DZ79" s="944"/>
      <c r="EA79" s="247"/>
    </row>
    <row r="80" spans="1:131" s="248" customFormat="1" ht="26.25" customHeight="1" x14ac:dyDescent="0.2">
      <c r="A80" s="262">
        <v>13</v>
      </c>
      <c r="B80" s="958"/>
      <c r="C80" s="959"/>
      <c r="D80" s="959"/>
      <c r="E80" s="959"/>
      <c r="F80" s="959"/>
      <c r="G80" s="959"/>
      <c r="H80" s="959"/>
      <c r="I80" s="959"/>
      <c r="J80" s="959"/>
      <c r="K80" s="959"/>
      <c r="L80" s="959"/>
      <c r="M80" s="959"/>
      <c r="N80" s="959"/>
      <c r="O80" s="959"/>
      <c r="P80" s="960"/>
      <c r="Q80" s="961"/>
      <c r="R80" s="916"/>
      <c r="S80" s="916"/>
      <c r="T80" s="916"/>
      <c r="U80" s="916"/>
      <c r="V80" s="916"/>
      <c r="W80" s="916"/>
      <c r="X80" s="916"/>
      <c r="Y80" s="916"/>
      <c r="Z80" s="916"/>
      <c r="AA80" s="916"/>
      <c r="AB80" s="916"/>
      <c r="AC80" s="916"/>
      <c r="AD80" s="916"/>
      <c r="AE80" s="916"/>
      <c r="AF80" s="916"/>
      <c r="AG80" s="916"/>
      <c r="AH80" s="916"/>
      <c r="AI80" s="916"/>
      <c r="AJ80" s="916"/>
      <c r="AK80" s="916"/>
      <c r="AL80" s="916"/>
      <c r="AM80" s="916"/>
      <c r="AN80" s="916"/>
      <c r="AO80" s="916"/>
      <c r="AP80" s="916"/>
      <c r="AQ80" s="916"/>
      <c r="AR80" s="916"/>
      <c r="AS80" s="916"/>
      <c r="AT80" s="916"/>
      <c r="AU80" s="916"/>
      <c r="AV80" s="916"/>
      <c r="AW80" s="916"/>
      <c r="AX80" s="916"/>
      <c r="AY80" s="916"/>
      <c r="AZ80" s="962"/>
      <c r="BA80" s="962"/>
      <c r="BB80" s="962"/>
      <c r="BC80" s="962"/>
      <c r="BD80" s="963"/>
      <c r="BE80" s="266"/>
      <c r="BF80" s="266"/>
      <c r="BG80" s="266"/>
      <c r="BH80" s="266"/>
      <c r="BI80" s="266"/>
      <c r="BJ80" s="266"/>
      <c r="BK80" s="266"/>
      <c r="BL80" s="266"/>
      <c r="BM80" s="266"/>
      <c r="BN80" s="266"/>
      <c r="BO80" s="266"/>
      <c r="BP80" s="266"/>
      <c r="BQ80" s="263">
        <v>74</v>
      </c>
      <c r="BR80" s="268"/>
      <c r="BS80" s="948"/>
      <c r="BT80" s="949"/>
      <c r="BU80" s="949"/>
      <c r="BV80" s="949"/>
      <c r="BW80" s="949"/>
      <c r="BX80" s="949"/>
      <c r="BY80" s="949"/>
      <c r="BZ80" s="949"/>
      <c r="CA80" s="949"/>
      <c r="CB80" s="949"/>
      <c r="CC80" s="949"/>
      <c r="CD80" s="949"/>
      <c r="CE80" s="949"/>
      <c r="CF80" s="949"/>
      <c r="CG80" s="950"/>
      <c r="CH80" s="945"/>
      <c r="CI80" s="946"/>
      <c r="CJ80" s="946"/>
      <c r="CK80" s="946"/>
      <c r="CL80" s="947"/>
      <c r="CM80" s="945"/>
      <c r="CN80" s="946"/>
      <c r="CO80" s="946"/>
      <c r="CP80" s="946"/>
      <c r="CQ80" s="947"/>
      <c r="CR80" s="945"/>
      <c r="CS80" s="946"/>
      <c r="CT80" s="946"/>
      <c r="CU80" s="946"/>
      <c r="CV80" s="947"/>
      <c r="CW80" s="945"/>
      <c r="CX80" s="946"/>
      <c r="CY80" s="946"/>
      <c r="CZ80" s="946"/>
      <c r="DA80" s="947"/>
      <c r="DB80" s="945"/>
      <c r="DC80" s="946"/>
      <c r="DD80" s="946"/>
      <c r="DE80" s="946"/>
      <c r="DF80" s="947"/>
      <c r="DG80" s="945"/>
      <c r="DH80" s="946"/>
      <c r="DI80" s="946"/>
      <c r="DJ80" s="946"/>
      <c r="DK80" s="947"/>
      <c r="DL80" s="945"/>
      <c r="DM80" s="946"/>
      <c r="DN80" s="946"/>
      <c r="DO80" s="946"/>
      <c r="DP80" s="947"/>
      <c r="DQ80" s="945"/>
      <c r="DR80" s="946"/>
      <c r="DS80" s="946"/>
      <c r="DT80" s="946"/>
      <c r="DU80" s="947"/>
      <c r="DV80" s="942"/>
      <c r="DW80" s="943"/>
      <c r="DX80" s="943"/>
      <c r="DY80" s="943"/>
      <c r="DZ80" s="944"/>
      <c r="EA80" s="247"/>
    </row>
    <row r="81" spans="1:131" s="248" customFormat="1" ht="26.25" customHeight="1" x14ac:dyDescent="0.2">
      <c r="A81" s="262">
        <v>14</v>
      </c>
      <c r="B81" s="958"/>
      <c r="C81" s="959"/>
      <c r="D81" s="959"/>
      <c r="E81" s="959"/>
      <c r="F81" s="959"/>
      <c r="G81" s="959"/>
      <c r="H81" s="959"/>
      <c r="I81" s="959"/>
      <c r="J81" s="959"/>
      <c r="K81" s="959"/>
      <c r="L81" s="959"/>
      <c r="M81" s="959"/>
      <c r="N81" s="959"/>
      <c r="O81" s="959"/>
      <c r="P81" s="960"/>
      <c r="Q81" s="961"/>
      <c r="R81" s="916"/>
      <c r="S81" s="916"/>
      <c r="T81" s="916"/>
      <c r="U81" s="916"/>
      <c r="V81" s="916"/>
      <c r="W81" s="916"/>
      <c r="X81" s="916"/>
      <c r="Y81" s="916"/>
      <c r="Z81" s="916"/>
      <c r="AA81" s="916"/>
      <c r="AB81" s="916"/>
      <c r="AC81" s="916"/>
      <c r="AD81" s="916"/>
      <c r="AE81" s="916"/>
      <c r="AF81" s="916"/>
      <c r="AG81" s="916"/>
      <c r="AH81" s="916"/>
      <c r="AI81" s="916"/>
      <c r="AJ81" s="916"/>
      <c r="AK81" s="916"/>
      <c r="AL81" s="916"/>
      <c r="AM81" s="916"/>
      <c r="AN81" s="916"/>
      <c r="AO81" s="916"/>
      <c r="AP81" s="916"/>
      <c r="AQ81" s="916"/>
      <c r="AR81" s="916"/>
      <c r="AS81" s="916"/>
      <c r="AT81" s="916"/>
      <c r="AU81" s="916"/>
      <c r="AV81" s="916"/>
      <c r="AW81" s="916"/>
      <c r="AX81" s="916"/>
      <c r="AY81" s="916"/>
      <c r="AZ81" s="962"/>
      <c r="BA81" s="962"/>
      <c r="BB81" s="962"/>
      <c r="BC81" s="962"/>
      <c r="BD81" s="963"/>
      <c r="BE81" s="266"/>
      <c r="BF81" s="266"/>
      <c r="BG81" s="266"/>
      <c r="BH81" s="266"/>
      <c r="BI81" s="266"/>
      <c r="BJ81" s="266"/>
      <c r="BK81" s="266"/>
      <c r="BL81" s="266"/>
      <c r="BM81" s="266"/>
      <c r="BN81" s="266"/>
      <c r="BO81" s="266"/>
      <c r="BP81" s="266"/>
      <c r="BQ81" s="263">
        <v>75</v>
      </c>
      <c r="BR81" s="268"/>
      <c r="BS81" s="948"/>
      <c r="BT81" s="949"/>
      <c r="BU81" s="949"/>
      <c r="BV81" s="949"/>
      <c r="BW81" s="949"/>
      <c r="BX81" s="949"/>
      <c r="BY81" s="949"/>
      <c r="BZ81" s="949"/>
      <c r="CA81" s="949"/>
      <c r="CB81" s="949"/>
      <c r="CC81" s="949"/>
      <c r="CD81" s="949"/>
      <c r="CE81" s="949"/>
      <c r="CF81" s="949"/>
      <c r="CG81" s="950"/>
      <c r="CH81" s="945"/>
      <c r="CI81" s="946"/>
      <c r="CJ81" s="946"/>
      <c r="CK81" s="946"/>
      <c r="CL81" s="947"/>
      <c r="CM81" s="945"/>
      <c r="CN81" s="946"/>
      <c r="CO81" s="946"/>
      <c r="CP81" s="946"/>
      <c r="CQ81" s="947"/>
      <c r="CR81" s="945"/>
      <c r="CS81" s="946"/>
      <c r="CT81" s="946"/>
      <c r="CU81" s="946"/>
      <c r="CV81" s="947"/>
      <c r="CW81" s="945"/>
      <c r="CX81" s="946"/>
      <c r="CY81" s="946"/>
      <c r="CZ81" s="946"/>
      <c r="DA81" s="947"/>
      <c r="DB81" s="945"/>
      <c r="DC81" s="946"/>
      <c r="DD81" s="946"/>
      <c r="DE81" s="946"/>
      <c r="DF81" s="947"/>
      <c r="DG81" s="945"/>
      <c r="DH81" s="946"/>
      <c r="DI81" s="946"/>
      <c r="DJ81" s="946"/>
      <c r="DK81" s="947"/>
      <c r="DL81" s="945"/>
      <c r="DM81" s="946"/>
      <c r="DN81" s="946"/>
      <c r="DO81" s="946"/>
      <c r="DP81" s="947"/>
      <c r="DQ81" s="945"/>
      <c r="DR81" s="946"/>
      <c r="DS81" s="946"/>
      <c r="DT81" s="946"/>
      <c r="DU81" s="947"/>
      <c r="DV81" s="942"/>
      <c r="DW81" s="943"/>
      <c r="DX81" s="943"/>
      <c r="DY81" s="943"/>
      <c r="DZ81" s="944"/>
      <c r="EA81" s="247"/>
    </row>
    <row r="82" spans="1:131" s="248" customFormat="1" ht="26.25" customHeight="1" x14ac:dyDescent="0.2">
      <c r="A82" s="262">
        <v>15</v>
      </c>
      <c r="B82" s="958"/>
      <c r="C82" s="959"/>
      <c r="D82" s="959"/>
      <c r="E82" s="959"/>
      <c r="F82" s="959"/>
      <c r="G82" s="959"/>
      <c r="H82" s="959"/>
      <c r="I82" s="959"/>
      <c r="J82" s="959"/>
      <c r="K82" s="959"/>
      <c r="L82" s="959"/>
      <c r="M82" s="959"/>
      <c r="N82" s="959"/>
      <c r="O82" s="959"/>
      <c r="P82" s="960"/>
      <c r="Q82" s="961"/>
      <c r="R82" s="916"/>
      <c r="S82" s="916"/>
      <c r="T82" s="916"/>
      <c r="U82" s="916"/>
      <c r="V82" s="916"/>
      <c r="W82" s="916"/>
      <c r="X82" s="916"/>
      <c r="Y82" s="916"/>
      <c r="Z82" s="916"/>
      <c r="AA82" s="916"/>
      <c r="AB82" s="916"/>
      <c r="AC82" s="916"/>
      <c r="AD82" s="916"/>
      <c r="AE82" s="916"/>
      <c r="AF82" s="916"/>
      <c r="AG82" s="916"/>
      <c r="AH82" s="916"/>
      <c r="AI82" s="916"/>
      <c r="AJ82" s="916"/>
      <c r="AK82" s="916"/>
      <c r="AL82" s="916"/>
      <c r="AM82" s="916"/>
      <c r="AN82" s="916"/>
      <c r="AO82" s="916"/>
      <c r="AP82" s="916"/>
      <c r="AQ82" s="916"/>
      <c r="AR82" s="916"/>
      <c r="AS82" s="916"/>
      <c r="AT82" s="916"/>
      <c r="AU82" s="916"/>
      <c r="AV82" s="916"/>
      <c r="AW82" s="916"/>
      <c r="AX82" s="916"/>
      <c r="AY82" s="916"/>
      <c r="AZ82" s="962"/>
      <c r="BA82" s="962"/>
      <c r="BB82" s="962"/>
      <c r="BC82" s="962"/>
      <c r="BD82" s="963"/>
      <c r="BE82" s="266"/>
      <c r="BF82" s="266"/>
      <c r="BG82" s="266"/>
      <c r="BH82" s="266"/>
      <c r="BI82" s="266"/>
      <c r="BJ82" s="266"/>
      <c r="BK82" s="266"/>
      <c r="BL82" s="266"/>
      <c r="BM82" s="266"/>
      <c r="BN82" s="266"/>
      <c r="BO82" s="266"/>
      <c r="BP82" s="266"/>
      <c r="BQ82" s="263">
        <v>76</v>
      </c>
      <c r="BR82" s="268"/>
      <c r="BS82" s="948"/>
      <c r="BT82" s="949"/>
      <c r="BU82" s="949"/>
      <c r="BV82" s="949"/>
      <c r="BW82" s="949"/>
      <c r="BX82" s="949"/>
      <c r="BY82" s="949"/>
      <c r="BZ82" s="949"/>
      <c r="CA82" s="949"/>
      <c r="CB82" s="949"/>
      <c r="CC82" s="949"/>
      <c r="CD82" s="949"/>
      <c r="CE82" s="949"/>
      <c r="CF82" s="949"/>
      <c r="CG82" s="950"/>
      <c r="CH82" s="945"/>
      <c r="CI82" s="946"/>
      <c r="CJ82" s="946"/>
      <c r="CK82" s="946"/>
      <c r="CL82" s="947"/>
      <c r="CM82" s="945"/>
      <c r="CN82" s="946"/>
      <c r="CO82" s="946"/>
      <c r="CP82" s="946"/>
      <c r="CQ82" s="947"/>
      <c r="CR82" s="945"/>
      <c r="CS82" s="946"/>
      <c r="CT82" s="946"/>
      <c r="CU82" s="946"/>
      <c r="CV82" s="947"/>
      <c r="CW82" s="945"/>
      <c r="CX82" s="946"/>
      <c r="CY82" s="946"/>
      <c r="CZ82" s="946"/>
      <c r="DA82" s="947"/>
      <c r="DB82" s="945"/>
      <c r="DC82" s="946"/>
      <c r="DD82" s="946"/>
      <c r="DE82" s="946"/>
      <c r="DF82" s="947"/>
      <c r="DG82" s="945"/>
      <c r="DH82" s="946"/>
      <c r="DI82" s="946"/>
      <c r="DJ82" s="946"/>
      <c r="DK82" s="947"/>
      <c r="DL82" s="945"/>
      <c r="DM82" s="946"/>
      <c r="DN82" s="946"/>
      <c r="DO82" s="946"/>
      <c r="DP82" s="947"/>
      <c r="DQ82" s="945"/>
      <c r="DR82" s="946"/>
      <c r="DS82" s="946"/>
      <c r="DT82" s="946"/>
      <c r="DU82" s="947"/>
      <c r="DV82" s="942"/>
      <c r="DW82" s="943"/>
      <c r="DX82" s="943"/>
      <c r="DY82" s="943"/>
      <c r="DZ82" s="944"/>
      <c r="EA82" s="247"/>
    </row>
    <row r="83" spans="1:131" s="248" customFormat="1" ht="26.25" customHeight="1" x14ac:dyDescent="0.2">
      <c r="A83" s="262">
        <v>16</v>
      </c>
      <c r="B83" s="958"/>
      <c r="C83" s="959"/>
      <c r="D83" s="959"/>
      <c r="E83" s="959"/>
      <c r="F83" s="959"/>
      <c r="G83" s="959"/>
      <c r="H83" s="959"/>
      <c r="I83" s="959"/>
      <c r="J83" s="959"/>
      <c r="K83" s="959"/>
      <c r="L83" s="959"/>
      <c r="M83" s="959"/>
      <c r="N83" s="959"/>
      <c r="O83" s="959"/>
      <c r="P83" s="960"/>
      <c r="Q83" s="961"/>
      <c r="R83" s="916"/>
      <c r="S83" s="916"/>
      <c r="T83" s="916"/>
      <c r="U83" s="916"/>
      <c r="V83" s="916"/>
      <c r="W83" s="916"/>
      <c r="X83" s="916"/>
      <c r="Y83" s="916"/>
      <c r="Z83" s="916"/>
      <c r="AA83" s="916"/>
      <c r="AB83" s="916"/>
      <c r="AC83" s="916"/>
      <c r="AD83" s="916"/>
      <c r="AE83" s="916"/>
      <c r="AF83" s="916"/>
      <c r="AG83" s="916"/>
      <c r="AH83" s="916"/>
      <c r="AI83" s="916"/>
      <c r="AJ83" s="916"/>
      <c r="AK83" s="916"/>
      <c r="AL83" s="916"/>
      <c r="AM83" s="916"/>
      <c r="AN83" s="916"/>
      <c r="AO83" s="916"/>
      <c r="AP83" s="916"/>
      <c r="AQ83" s="916"/>
      <c r="AR83" s="916"/>
      <c r="AS83" s="916"/>
      <c r="AT83" s="916"/>
      <c r="AU83" s="916"/>
      <c r="AV83" s="916"/>
      <c r="AW83" s="916"/>
      <c r="AX83" s="916"/>
      <c r="AY83" s="916"/>
      <c r="AZ83" s="962"/>
      <c r="BA83" s="962"/>
      <c r="BB83" s="962"/>
      <c r="BC83" s="962"/>
      <c r="BD83" s="963"/>
      <c r="BE83" s="266"/>
      <c r="BF83" s="266"/>
      <c r="BG83" s="266"/>
      <c r="BH83" s="266"/>
      <c r="BI83" s="266"/>
      <c r="BJ83" s="266"/>
      <c r="BK83" s="266"/>
      <c r="BL83" s="266"/>
      <c r="BM83" s="266"/>
      <c r="BN83" s="266"/>
      <c r="BO83" s="266"/>
      <c r="BP83" s="266"/>
      <c r="BQ83" s="263">
        <v>77</v>
      </c>
      <c r="BR83" s="268"/>
      <c r="BS83" s="948"/>
      <c r="BT83" s="949"/>
      <c r="BU83" s="949"/>
      <c r="BV83" s="949"/>
      <c r="BW83" s="949"/>
      <c r="BX83" s="949"/>
      <c r="BY83" s="949"/>
      <c r="BZ83" s="949"/>
      <c r="CA83" s="949"/>
      <c r="CB83" s="949"/>
      <c r="CC83" s="949"/>
      <c r="CD83" s="949"/>
      <c r="CE83" s="949"/>
      <c r="CF83" s="949"/>
      <c r="CG83" s="950"/>
      <c r="CH83" s="945"/>
      <c r="CI83" s="946"/>
      <c r="CJ83" s="946"/>
      <c r="CK83" s="946"/>
      <c r="CL83" s="947"/>
      <c r="CM83" s="945"/>
      <c r="CN83" s="946"/>
      <c r="CO83" s="946"/>
      <c r="CP83" s="946"/>
      <c r="CQ83" s="947"/>
      <c r="CR83" s="945"/>
      <c r="CS83" s="946"/>
      <c r="CT83" s="946"/>
      <c r="CU83" s="946"/>
      <c r="CV83" s="947"/>
      <c r="CW83" s="945"/>
      <c r="CX83" s="946"/>
      <c r="CY83" s="946"/>
      <c r="CZ83" s="946"/>
      <c r="DA83" s="947"/>
      <c r="DB83" s="945"/>
      <c r="DC83" s="946"/>
      <c r="DD83" s="946"/>
      <c r="DE83" s="946"/>
      <c r="DF83" s="947"/>
      <c r="DG83" s="945"/>
      <c r="DH83" s="946"/>
      <c r="DI83" s="946"/>
      <c r="DJ83" s="946"/>
      <c r="DK83" s="947"/>
      <c r="DL83" s="945"/>
      <c r="DM83" s="946"/>
      <c r="DN83" s="946"/>
      <c r="DO83" s="946"/>
      <c r="DP83" s="947"/>
      <c r="DQ83" s="945"/>
      <c r="DR83" s="946"/>
      <c r="DS83" s="946"/>
      <c r="DT83" s="946"/>
      <c r="DU83" s="947"/>
      <c r="DV83" s="942"/>
      <c r="DW83" s="943"/>
      <c r="DX83" s="943"/>
      <c r="DY83" s="943"/>
      <c r="DZ83" s="944"/>
      <c r="EA83" s="247"/>
    </row>
    <row r="84" spans="1:131" s="248" customFormat="1" ht="26.25" customHeight="1" x14ac:dyDescent="0.2">
      <c r="A84" s="262">
        <v>17</v>
      </c>
      <c r="B84" s="958"/>
      <c r="C84" s="959"/>
      <c r="D84" s="959"/>
      <c r="E84" s="959"/>
      <c r="F84" s="959"/>
      <c r="G84" s="959"/>
      <c r="H84" s="959"/>
      <c r="I84" s="959"/>
      <c r="J84" s="959"/>
      <c r="K84" s="959"/>
      <c r="L84" s="959"/>
      <c r="M84" s="959"/>
      <c r="N84" s="959"/>
      <c r="O84" s="959"/>
      <c r="P84" s="960"/>
      <c r="Q84" s="961"/>
      <c r="R84" s="916"/>
      <c r="S84" s="916"/>
      <c r="T84" s="916"/>
      <c r="U84" s="916"/>
      <c r="V84" s="916"/>
      <c r="W84" s="916"/>
      <c r="X84" s="916"/>
      <c r="Y84" s="916"/>
      <c r="Z84" s="916"/>
      <c r="AA84" s="916"/>
      <c r="AB84" s="916"/>
      <c r="AC84" s="916"/>
      <c r="AD84" s="916"/>
      <c r="AE84" s="916"/>
      <c r="AF84" s="916"/>
      <c r="AG84" s="916"/>
      <c r="AH84" s="916"/>
      <c r="AI84" s="916"/>
      <c r="AJ84" s="916"/>
      <c r="AK84" s="916"/>
      <c r="AL84" s="916"/>
      <c r="AM84" s="916"/>
      <c r="AN84" s="916"/>
      <c r="AO84" s="916"/>
      <c r="AP84" s="916"/>
      <c r="AQ84" s="916"/>
      <c r="AR84" s="916"/>
      <c r="AS84" s="916"/>
      <c r="AT84" s="916"/>
      <c r="AU84" s="916"/>
      <c r="AV84" s="916"/>
      <c r="AW84" s="916"/>
      <c r="AX84" s="916"/>
      <c r="AY84" s="916"/>
      <c r="AZ84" s="962"/>
      <c r="BA84" s="962"/>
      <c r="BB84" s="962"/>
      <c r="BC84" s="962"/>
      <c r="BD84" s="963"/>
      <c r="BE84" s="266"/>
      <c r="BF84" s="266"/>
      <c r="BG84" s="266"/>
      <c r="BH84" s="266"/>
      <c r="BI84" s="266"/>
      <c r="BJ84" s="266"/>
      <c r="BK84" s="266"/>
      <c r="BL84" s="266"/>
      <c r="BM84" s="266"/>
      <c r="BN84" s="266"/>
      <c r="BO84" s="266"/>
      <c r="BP84" s="266"/>
      <c r="BQ84" s="263">
        <v>78</v>
      </c>
      <c r="BR84" s="268"/>
      <c r="BS84" s="948"/>
      <c r="BT84" s="949"/>
      <c r="BU84" s="949"/>
      <c r="BV84" s="949"/>
      <c r="BW84" s="949"/>
      <c r="BX84" s="949"/>
      <c r="BY84" s="949"/>
      <c r="BZ84" s="949"/>
      <c r="CA84" s="949"/>
      <c r="CB84" s="949"/>
      <c r="CC84" s="949"/>
      <c r="CD84" s="949"/>
      <c r="CE84" s="949"/>
      <c r="CF84" s="949"/>
      <c r="CG84" s="950"/>
      <c r="CH84" s="945"/>
      <c r="CI84" s="946"/>
      <c r="CJ84" s="946"/>
      <c r="CK84" s="946"/>
      <c r="CL84" s="947"/>
      <c r="CM84" s="945"/>
      <c r="CN84" s="946"/>
      <c r="CO84" s="946"/>
      <c r="CP84" s="946"/>
      <c r="CQ84" s="947"/>
      <c r="CR84" s="945"/>
      <c r="CS84" s="946"/>
      <c r="CT84" s="946"/>
      <c r="CU84" s="946"/>
      <c r="CV84" s="947"/>
      <c r="CW84" s="945"/>
      <c r="CX84" s="946"/>
      <c r="CY84" s="946"/>
      <c r="CZ84" s="946"/>
      <c r="DA84" s="947"/>
      <c r="DB84" s="945"/>
      <c r="DC84" s="946"/>
      <c r="DD84" s="946"/>
      <c r="DE84" s="946"/>
      <c r="DF84" s="947"/>
      <c r="DG84" s="945"/>
      <c r="DH84" s="946"/>
      <c r="DI84" s="946"/>
      <c r="DJ84" s="946"/>
      <c r="DK84" s="947"/>
      <c r="DL84" s="945"/>
      <c r="DM84" s="946"/>
      <c r="DN84" s="946"/>
      <c r="DO84" s="946"/>
      <c r="DP84" s="947"/>
      <c r="DQ84" s="945"/>
      <c r="DR84" s="946"/>
      <c r="DS84" s="946"/>
      <c r="DT84" s="946"/>
      <c r="DU84" s="947"/>
      <c r="DV84" s="942"/>
      <c r="DW84" s="943"/>
      <c r="DX84" s="943"/>
      <c r="DY84" s="943"/>
      <c r="DZ84" s="944"/>
      <c r="EA84" s="247"/>
    </row>
    <row r="85" spans="1:131" s="248" customFormat="1" ht="26.25" customHeight="1" x14ac:dyDescent="0.2">
      <c r="A85" s="262">
        <v>18</v>
      </c>
      <c r="B85" s="958"/>
      <c r="C85" s="959"/>
      <c r="D85" s="959"/>
      <c r="E85" s="959"/>
      <c r="F85" s="959"/>
      <c r="G85" s="959"/>
      <c r="H85" s="959"/>
      <c r="I85" s="959"/>
      <c r="J85" s="959"/>
      <c r="K85" s="959"/>
      <c r="L85" s="959"/>
      <c r="M85" s="959"/>
      <c r="N85" s="959"/>
      <c r="O85" s="959"/>
      <c r="P85" s="960"/>
      <c r="Q85" s="961"/>
      <c r="R85" s="916"/>
      <c r="S85" s="916"/>
      <c r="T85" s="916"/>
      <c r="U85" s="916"/>
      <c r="V85" s="916"/>
      <c r="W85" s="916"/>
      <c r="X85" s="916"/>
      <c r="Y85" s="916"/>
      <c r="Z85" s="916"/>
      <c r="AA85" s="916"/>
      <c r="AB85" s="916"/>
      <c r="AC85" s="916"/>
      <c r="AD85" s="916"/>
      <c r="AE85" s="916"/>
      <c r="AF85" s="916"/>
      <c r="AG85" s="916"/>
      <c r="AH85" s="916"/>
      <c r="AI85" s="916"/>
      <c r="AJ85" s="916"/>
      <c r="AK85" s="916"/>
      <c r="AL85" s="916"/>
      <c r="AM85" s="916"/>
      <c r="AN85" s="916"/>
      <c r="AO85" s="916"/>
      <c r="AP85" s="916"/>
      <c r="AQ85" s="916"/>
      <c r="AR85" s="916"/>
      <c r="AS85" s="916"/>
      <c r="AT85" s="916"/>
      <c r="AU85" s="916"/>
      <c r="AV85" s="916"/>
      <c r="AW85" s="916"/>
      <c r="AX85" s="916"/>
      <c r="AY85" s="916"/>
      <c r="AZ85" s="962"/>
      <c r="BA85" s="962"/>
      <c r="BB85" s="962"/>
      <c r="BC85" s="962"/>
      <c r="BD85" s="963"/>
      <c r="BE85" s="266"/>
      <c r="BF85" s="266"/>
      <c r="BG85" s="266"/>
      <c r="BH85" s="266"/>
      <c r="BI85" s="266"/>
      <c r="BJ85" s="266"/>
      <c r="BK85" s="266"/>
      <c r="BL85" s="266"/>
      <c r="BM85" s="266"/>
      <c r="BN85" s="266"/>
      <c r="BO85" s="266"/>
      <c r="BP85" s="266"/>
      <c r="BQ85" s="263">
        <v>79</v>
      </c>
      <c r="BR85" s="268"/>
      <c r="BS85" s="948"/>
      <c r="BT85" s="949"/>
      <c r="BU85" s="949"/>
      <c r="BV85" s="949"/>
      <c r="BW85" s="949"/>
      <c r="BX85" s="949"/>
      <c r="BY85" s="949"/>
      <c r="BZ85" s="949"/>
      <c r="CA85" s="949"/>
      <c r="CB85" s="949"/>
      <c r="CC85" s="949"/>
      <c r="CD85" s="949"/>
      <c r="CE85" s="949"/>
      <c r="CF85" s="949"/>
      <c r="CG85" s="950"/>
      <c r="CH85" s="945"/>
      <c r="CI85" s="946"/>
      <c r="CJ85" s="946"/>
      <c r="CK85" s="946"/>
      <c r="CL85" s="947"/>
      <c r="CM85" s="945"/>
      <c r="CN85" s="946"/>
      <c r="CO85" s="946"/>
      <c r="CP85" s="946"/>
      <c r="CQ85" s="947"/>
      <c r="CR85" s="945"/>
      <c r="CS85" s="946"/>
      <c r="CT85" s="946"/>
      <c r="CU85" s="946"/>
      <c r="CV85" s="947"/>
      <c r="CW85" s="945"/>
      <c r="CX85" s="946"/>
      <c r="CY85" s="946"/>
      <c r="CZ85" s="946"/>
      <c r="DA85" s="947"/>
      <c r="DB85" s="945"/>
      <c r="DC85" s="946"/>
      <c r="DD85" s="946"/>
      <c r="DE85" s="946"/>
      <c r="DF85" s="947"/>
      <c r="DG85" s="945"/>
      <c r="DH85" s="946"/>
      <c r="DI85" s="946"/>
      <c r="DJ85" s="946"/>
      <c r="DK85" s="947"/>
      <c r="DL85" s="945"/>
      <c r="DM85" s="946"/>
      <c r="DN85" s="946"/>
      <c r="DO85" s="946"/>
      <c r="DP85" s="947"/>
      <c r="DQ85" s="945"/>
      <c r="DR85" s="946"/>
      <c r="DS85" s="946"/>
      <c r="DT85" s="946"/>
      <c r="DU85" s="947"/>
      <c r="DV85" s="942"/>
      <c r="DW85" s="943"/>
      <c r="DX85" s="943"/>
      <c r="DY85" s="943"/>
      <c r="DZ85" s="944"/>
      <c r="EA85" s="247"/>
    </row>
    <row r="86" spans="1:131" s="248" customFormat="1" ht="26.25" customHeight="1" x14ac:dyDescent="0.2">
      <c r="A86" s="262">
        <v>19</v>
      </c>
      <c r="B86" s="958"/>
      <c r="C86" s="959"/>
      <c r="D86" s="959"/>
      <c r="E86" s="959"/>
      <c r="F86" s="959"/>
      <c r="G86" s="959"/>
      <c r="H86" s="959"/>
      <c r="I86" s="959"/>
      <c r="J86" s="959"/>
      <c r="K86" s="959"/>
      <c r="L86" s="959"/>
      <c r="M86" s="959"/>
      <c r="N86" s="959"/>
      <c r="O86" s="959"/>
      <c r="P86" s="960"/>
      <c r="Q86" s="961"/>
      <c r="R86" s="916"/>
      <c r="S86" s="916"/>
      <c r="T86" s="916"/>
      <c r="U86" s="916"/>
      <c r="V86" s="916"/>
      <c r="W86" s="916"/>
      <c r="X86" s="916"/>
      <c r="Y86" s="916"/>
      <c r="Z86" s="916"/>
      <c r="AA86" s="916"/>
      <c r="AB86" s="916"/>
      <c r="AC86" s="916"/>
      <c r="AD86" s="916"/>
      <c r="AE86" s="916"/>
      <c r="AF86" s="916"/>
      <c r="AG86" s="916"/>
      <c r="AH86" s="916"/>
      <c r="AI86" s="916"/>
      <c r="AJ86" s="916"/>
      <c r="AK86" s="916"/>
      <c r="AL86" s="916"/>
      <c r="AM86" s="916"/>
      <c r="AN86" s="916"/>
      <c r="AO86" s="916"/>
      <c r="AP86" s="916"/>
      <c r="AQ86" s="916"/>
      <c r="AR86" s="916"/>
      <c r="AS86" s="916"/>
      <c r="AT86" s="916"/>
      <c r="AU86" s="916"/>
      <c r="AV86" s="916"/>
      <c r="AW86" s="916"/>
      <c r="AX86" s="916"/>
      <c r="AY86" s="916"/>
      <c r="AZ86" s="962"/>
      <c r="BA86" s="962"/>
      <c r="BB86" s="962"/>
      <c r="BC86" s="962"/>
      <c r="BD86" s="963"/>
      <c r="BE86" s="266"/>
      <c r="BF86" s="266"/>
      <c r="BG86" s="266"/>
      <c r="BH86" s="266"/>
      <c r="BI86" s="266"/>
      <c r="BJ86" s="266"/>
      <c r="BK86" s="266"/>
      <c r="BL86" s="266"/>
      <c r="BM86" s="266"/>
      <c r="BN86" s="266"/>
      <c r="BO86" s="266"/>
      <c r="BP86" s="266"/>
      <c r="BQ86" s="263">
        <v>80</v>
      </c>
      <c r="BR86" s="268"/>
      <c r="BS86" s="948"/>
      <c r="BT86" s="949"/>
      <c r="BU86" s="949"/>
      <c r="BV86" s="949"/>
      <c r="BW86" s="949"/>
      <c r="BX86" s="949"/>
      <c r="BY86" s="949"/>
      <c r="BZ86" s="949"/>
      <c r="CA86" s="949"/>
      <c r="CB86" s="949"/>
      <c r="CC86" s="949"/>
      <c r="CD86" s="949"/>
      <c r="CE86" s="949"/>
      <c r="CF86" s="949"/>
      <c r="CG86" s="950"/>
      <c r="CH86" s="945"/>
      <c r="CI86" s="946"/>
      <c r="CJ86" s="946"/>
      <c r="CK86" s="946"/>
      <c r="CL86" s="947"/>
      <c r="CM86" s="945"/>
      <c r="CN86" s="946"/>
      <c r="CO86" s="946"/>
      <c r="CP86" s="946"/>
      <c r="CQ86" s="947"/>
      <c r="CR86" s="945"/>
      <c r="CS86" s="946"/>
      <c r="CT86" s="946"/>
      <c r="CU86" s="946"/>
      <c r="CV86" s="947"/>
      <c r="CW86" s="945"/>
      <c r="CX86" s="946"/>
      <c r="CY86" s="946"/>
      <c r="CZ86" s="946"/>
      <c r="DA86" s="947"/>
      <c r="DB86" s="945"/>
      <c r="DC86" s="946"/>
      <c r="DD86" s="946"/>
      <c r="DE86" s="946"/>
      <c r="DF86" s="947"/>
      <c r="DG86" s="945"/>
      <c r="DH86" s="946"/>
      <c r="DI86" s="946"/>
      <c r="DJ86" s="946"/>
      <c r="DK86" s="947"/>
      <c r="DL86" s="945"/>
      <c r="DM86" s="946"/>
      <c r="DN86" s="946"/>
      <c r="DO86" s="946"/>
      <c r="DP86" s="947"/>
      <c r="DQ86" s="945"/>
      <c r="DR86" s="946"/>
      <c r="DS86" s="946"/>
      <c r="DT86" s="946"/>
      <c r="DU86" s="947"/>
      <c r="DV86" s="942"/>
      <c r="DW86" s="943"/>
      <c r="DX86" s="943"/>
      <c r="DY86" s="943"/>
      <c r="DZ86" s="944"/>
      <c r="EA86" s="247"/>
    </row>
    <row r="87" spans="1:131" s="248" customFormat="1" ht="26.25" customHeight="1" x14ac:dyDescent="0.2">
      <c r="A87" s="270">
        <v>20</v>
      </c>
      <c r="B87" s="967"/>
      <c r="C87" s="968"/>
      <c r="D87" s="968"/>
      <c r="E87" s="968"/>
      <c r="F87" s="968"/>
      <c r="G87" s="968"/>
      <c r="H87" s="968"/>
      <c r="I87" s="968"/>
      <c r="J87" s="968"/>
      <c r="K87" s="968"/>
      <c r="L87" s="968"/>
      <c r="M87" s="968"/>
      <c r="N87" s="968"/>
      <c r="O87" s="968"/>
      <c r="P87" s="969"/>
      <c r="Q87" s="970"/>
      <c r="R87" s="971"/>
      <c r="S87" s="971"/>
      <c r="T87" s="971"/>
      <c r="U87" s="971"/>
      <c r="V87" s="971"/>
      <c r="W87" s="971"/>
      <c r="X87" s="971"/>
      <c r="Y87" s="971"/>
      <c r="Z87" s="971"/>
      <c r="AA87" s="971"/>
      <c r="AB87" s="971"/>
      <c r="AC87" s="971"/>
      <c r="AD87" s="971"/>
      <c r="AE87" s="971"/>
      <c r="AF87" s="971"/>
      <c r="AG87" s="971"/>
      <c r="AH87" s="971"/>
      <c r="AI87" s="971"/>
      <c r="AJ87" s="971"/>
      <c r="AK87" s="971"/>
      <c r="AL87" s="971"/>
      <c r="AM87" s="971"/>
      <c r="AN87" s="971"/>
      <c r="AO87" s="971"/>
      <c r="AP87" s="971"/>
      <c r="AQ87" s="971"/>
      <c r="AR87" s="971"/>
      <c r="AS87" s="971"/>
      <c r="AT87" s="971"/>
      <c r="AU87" s="971"/>
      <c r="AV87" s="971"/>
      <c r="AW87" s="971"/>
      <c r="AX87" s="971"/>
      <c r="AY87" s="971"/>
      <c r="AZ87" s="972"/>
      <c r="BA87" s="972"/>
      <c r="BB87" s="972"/>
      <c r="BC87" s="972"/>
      <c r="BD87" s="973"/>
      <c r="BE87" s="266"/>
      <c r="BF87" s="266"/>
      <c r="BG87" s="266"/>
      <c r="BH87" s="266"/>
      <c r="BI87" s="266"/>
      <c r="BJ87" s="266"/>
      <c r="BK87" s="266"/>
      <c r="BL87" s="266"/>
      <c r="BM87" s="266"/>
      <c r="BN87" s="266"/>
      <c r="BO87" s="266"/>
      <c r="BP87" s="266"/>
      <c r="BQ87" s="263">
        <v>81</v>
      </c>
      <c r="BR87" s="268"/>
      <c r="BS87" s="948"/>
      <c r="BT87" s="949"/>
      <c r="BU87" s="949"/>
      <c r="BV87" s="949"/>
      <c r="BW87" s="949"/>
      <c r="BX87" s="949"/>
      <c r="BY87" s="949"/>
      <c r="BZ87" s="949"/>
      <c r="CA87" s="949"/>
      <c r="CB87" s="949"/>
      <c r="CC87" s="949"/>
      <c r="CD87" s="949"/>
      <c r="CE87" s="949"/>
      <c r="CF87" s="949"/>
      <c r="CG87" s="950"/>
      <c r="CH87" s="945"/>
      <c r="CI87" s="946"/>
      <c r="CJ87" s="946"/>
      <c r="CK87" s="946"/>
      <c r="CL87" s="947"/>
      <c r="CM87" s="945"/>
      <c r="CN87" s="946"/>
      <c r="CO87" s="946"/>
      <c r="CP87" s="946"/>
      <c r="CQ87" s="947"/>
      <c r="CR87" s="945"/>
      <c r="CS87" s="946"/>
      <c r="CT87" s="946"/>
      <c r="CU87" s="946"/>
      <c r="CV87" s="947"/>
      <c r="CW87" s="945"/>
      <c r="CX87" s="946"/>
      <c r="CY87" s="946"/>
      <c r="CZ87" s="946"/>
      <c r="DA87" s="947"/>
      <c r="DB87" s="945"/>
      <c r="DC87" s="946"/>
      <c r="DD87" s="946"/>
      <c r="DE87" s="946"/>
      <c r="DF87" s="947"/>
      <c r="DG87" s="945"/>
      <c r="DH87" s="946"/>
      <c r="DI87" s="946"/>
      <c r="DJ87" s="946"/>
      <c r="DK87" s="947"/>
      <c r="DL87" s="945"/>
      <c r="DM87" s="946"/>
      <c r="DN87" s="946"/>
      <c r="DO87" s="946"/>
      <c r="DP87" s="947"/>
      <c r="DQ87" s="945"/>
      <c r="DR87" s="946"/>
      <c r="DS87" s="946"/>
      <c r="DT87" s="946"/>
      <c r="DU87" s="947"/>
      <c r="DV87" s="942"/>
      <c r="DW87" s="943"/>
      <c r="DX87" s="943"/>
      <c r="DY87" s="943"/>
      <c r="DZ87" s="944"/>
      <c r="EA87" s="247"/>
    </row>
    <row r="88" spans="1:131" s="248" customFormat="1" ht="26.25" customHeight="1" thickBot="1" x14ac:dyDescent="0.25">
      <c r="A88" s="265" t="s">
        <v>390</v>
      </c>
      <c r="B88" s="874" t="s">
        <v>417</v>
      </c>
      <c r="C88" s="875"/>
      <c r="D88" s="875"/>
      <c r="E88" s="875"/>
      <c r="F88" s="875"/>
      <c r="G88" s="875"/>
      <c r="H88" s="875"/>
      <c r="I88" s="875"/>
      <c r="J88" s="875"/>
      <c r="K88" s="875"/>
      <c r="L88" s="875"/>
      <c r="M88" s="875"/>
      <c r="N88" s="875"/>
      <c r="O88" s="875"/>
      <c r="P88" s="876"/>
      <c r="Q88" s="923"/>
      <c r="R88" s="924"/>
      <c r="S88" s="924"/>
      <c r="T88" s="924"/>
      <c r="U88" s="924"/>
      <c r="V88" s="924"/>
      <c r="W88" s="924"/>
      <c r="X88" s="924"/>
      <c r="Y88" s="924"/>
      <c r="Z88" s="924"/>
      <c r="AA88" s="924"/>
      <c r="AB88" s="924"/>
      <c r="AC88" s="924"/>
      <c r="AD88" s="924"/>
      <c r="AE88" s="924"/>
      <c r="AF88" s="927">
        <v>7102</v>
      </c>
      <c r="AG88" s="927"/>
      <c r="AH88" s="927"/>
      <c r="AI88" s="927"/>
      <c r="AJ88" s="927"/>
      <c r="AK88" s="924"/>
      <c r="AL88" s="924"/>
      <c r="AM88" s="924"/>
      <c r="AN88" s="924"/>
      <c r="AO88" s="924"/>
      <c r="AP88" s="927">
        <v>12612</v>
      </c>
      <c r="AQ88" s="927"/>
      <c r="AR88" s="927"/>
      <c r="AS88" s="927"/>
      <c r="AT88" s="927"/>
      <c r="AU88" s="927">
        <v>240</v>
      </c>
      <c r="AV88" s="927"/>
      <c r="AW88" s="927"/>
      <c r="AX88" s="927"/>
      <c r="AY88" s="927"/>
      <c r="AZ88" s="932"/>
      <c r="BA88" s="932"/>
      <c r="BB88" s="932"/>
      <c r="BC88" s="932"/>
      <c r="BD88" s="933"/>
      <c r="BE88" s="266"/>
      <c r="BF88" s="266"/>
      <c r="BG88" s="266"/>
      <c r="BH88" s="266"/>
      <c r="BI88" s="266"/>
      <c r="BJ88" s="266"/>
      <c r="BK88" s="266"/>
      <c r="BL88" s="266"/>
      <c r="BM88" s="266"/>
      <c r="BN88" s="266"/>
      <c r="BO88" s="266"/>
      <c r="BP88" s="266"/>
      <c r="BQ88" s="263">
        <v>82</v>
      </c>
      <c r="BR88" s="268"/>
      <c r="BS88" s="948"/>
      <c r="BT88" s="949"/>
      <c r="BU88" s="949"/>
      <c r="BV88" s="949"/>
      <c r="BW88" s="949"/>
      <c r="BX88" s="949"/>
      <c r="BY88" s="949"/>
      <c r="BZ88" s="949"/>
      <c r="CA88" s="949"/>
      <c r="CB88" s="949"/>
      <c r="CC88" s="949"/>
      <c r="CD88" s="949"/>
      <c r="CE88" s="949"/>
      <c r="CF88" s="949"/>
      <c r="CG88" s="950"/>
      <c r="CH88" s="945"/>
      <c r="CI88" s="946"/>
      <c r="CJ88" s="946"/>
      <c r="CK88" s="946"/>
      <c r="CL88" s="947"/>
      <c r="CM88" s="945"/>
      <c r="CN88" s="946"/>
      <c r="CO88" s="946"/>
      <c r="CP88" s="946"/>
      <c r="CQ88" s="947"/>
      <c r="CR88" s="945"/>
      <c r="CS88" s="946"/>
      <c r="CT88" s="946"/>
      <c r="CU88" s="946"/>
      <c r="CV88" s="947"/>
      <c r="CW88" s="945"/>
      <c r="CX88" s="946"/>
      <c r="CY88" s="946"/>
      <c r="CZ88" s="946"/>
      <c r="DA88" s="947"/>
      <c r="DB88" s="945"/>
      <c r="DC88" s="946"/>
      <c r="DD88" s="946"/>
      <c r="DE88" s="946"/>
      <c r="DF88" s="947"/>
      <c r="DG88" s="945"/>
      <c r="DH88" s="946"/>
      <c r="DI88" s="946"/>
      <c r="DJ88" s="946"/>
      <c r="DK88" s="947"/>
      <c r="DL88" s="945"/>
      <c r="DM88" s="946"/>
      <c r="DN88" s="946"/>
      <c r="DO88" s="946"/>
      <c r="DP88" s="947"/>
      <c r="DQ88" s="945"/>
      <c r="DR88" s="946"/>
      <c r="DS88" s="946"/>
      <c r="DT88" s="946"/>
      <c r="DU88" s="947"/>
      <c r="DV88" s="942"/>
      <c r="DW88" s="943"/>
      <c r="DX88" s="943"/>
      <c r="DY88" s="943"/>
      <c r="DZ88" s="944"/>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8"/>
      <c r="BT89" s="949"/>
      <c r="BU89" s="949"/>
      <c r="BV89" s="949"/>
      <c r="BW89" s="949"/>
      <c r="BX89" s="949"/>
      <c r="BY89" s="949"/>
      <c r="BZ89" s="949"/>
      <c r="CA89" s="949"/>
      <c r="CB89" s="949"/>
      <c r="CC89" s="949"/>
      <c r="CD89" s="949"/>
      <c r="CE89" s="949"/>
      <c r="CF89" s="949"/>
      <c r="CG89" s="950"/>
      <c r="CH89" s="945"/>
      <c r="CI89" s="946"/>
      <c r="CJ89" s="946"/>
      <c r="CK89" s="946"/>
      <c r="CL89" s="947"/>
      <c r="CM89" s="945"/>
      <c r="CN89" s="946"/>
      <c r="CO89" s="946"/>
      <c r="CP89" s="946"/>
      <c r="CQ89" s="947"/>
      <c r="CR89" s="945"/>
      <c r="CS89" s="946"/>
      <c r="CT89" s="946"/>
      <c r="CU89" s="946"/>
      <c r="CV89" s="947"/>
      <c r="CW89" s="945"/>
      <c r="CX89" s="946"/>
      <c r="CY89" s="946"/>
      <c r="CZ89" s="946"/>
      <c r="DA89" s="947"/>
      <c r="DB89" s="945"/>
      <c r="DC89" s="946"/>
      <c r="DD89" s="946"/>
      <c r="DE89" s="946"/>
      <c r="DF89" s="947"/>
      <c r="DG89" s="945"/>
      <c r="DH89" s="946"/>
      <c r="DI89" s="946"/>
      <c r="DJ89" s="946"/>
      <c r="DK89" s="947"/>
      <c r="DL89" s="945"/>
      <c r="DM89" s="946"/>
      <c r="DN89" s="946"/>
      <c r="DO89" s="946"/>
      <c r="DP89" s="947"/>
      <c r="DQ89" s="945"/>
      <c r="DR89" s="946"/>
      <c r="DS89" s="946"/>
      <c r="DT89" s="946"/>
      <c r="DU89" s="947"/>
      <c r="DV89" s="942"/>
      <c r="DW89" s="943"/>
      <c r="DX89" s="943"/>
      <c r="DY89" s="943"/>
      <c r="DZ89" s="944"/>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8"/>
      <c r="BT90" s="949"/>
      <c r="BU90" s="949"/>
      <c r="BV90" s="949"/>
      <c r="BW90" s="949"/>
      <c r="BX90" s="949"/>
      <c r="BY90" s="949"/>
      <c r="BZ90" s="949"/>
      <c r="CA90" s="949"/>
      <c r="CB90" s="949"/>
      <c r="CC90" s="949"/>
      <c r="CD90" s="949"/>
      <c r="CE90" s="949"/>
      <c r="CF90" s="949"/>
      <c r="CG90" s="950"/>
      <c r="CH90" s="945"/>
      <c r="CI90" s="946"/>
      <c r="CJ90" s="946"/>
      <c r="CK90" s="946"/>
      <c r="CL90" s="947"/>
      <c r="CM90" s="945"/>
      <c r="CN90" s="946"/>
      <c r="CO90" s="946"/>
      <c r="CP90" s="946"/>
      <c r="CQ90" s="947"/>
      <c r="CR90" s="945"/>
      <c r="CS90" s="946"/>
      <c r="CT90" s="946"/>
      <c r="CU90" s="946"/>
      <c r="CV90" s="947"/>
      <c r="CW90" s="945"/>
      <c r="CX90" s="946"/>
      <c r="CY90" s="946"/>
      <c r="CZ90" s="946"/>
      <c r="DA90" s="947"/>
      <c r="DB90" s="945"/>
      <c r="DC90" s="946"/>
      <c r="DD90" s="946"/>
      <c r="DE90" s="946"/>
      <c r="DF90" s="947"/>
      <c r="DG90" s="945"/>
      <c r="DH90" s="946"/>
      <c r="DI90" s="946"/>
      <c r="DJ90" s="946"/>
      <c r="DK90" s="947"/>
      <c r="DL90" s="945"/>
      <c r="DM90" s="946"/>
      <c r="DN90" s="946"/>
      <c r="DO90" s="946"/>
      <c r="DP90" s="947"/>
      <c r="DQ90" s="945"/>
      <c r="DR90" s="946"/>
      <c r="DS90" s="946"/>
      <c r="DT90" s="946"/>
      <c r="DU90" s="947"/>
      <c r="DV90" s="942"/>
      <c r="DW90" s="943"/>
      <c r="DX90" s="943"/>
      <c r="DY90" s="943"/>
      <c r="DZ90" s="944"/>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8"/>
      <c r="BT91" s="949"/>
      <c r="BU91" s="949"/>
      <c r="BV91" s="949"/>
      <c r="BW91" s="949"/>
      <c r="BX91" s="949"/>
      <c r="BY91" s="949"/>
      <c r="BZ91" s="949"/>
      <c r="CA91" s="949"/>
      <c r="CB91" s="949"/>
      <c r="CC91" s="949"/>
      <c r="CD91" s="949"/>
      <c r="CE91" s="949"/>
      <c r="CF91" s="949"/>
      <c r="CG91" s="950"/>
      <c r="CH91" s="945"/>
      <c r="CI91" s="946"/>
      <c r="CJ91" s="946"/>
      <c r="CK91" s="946"/>
      <c r="CL91" s="947"/>
      <c r="CM91" s="945"/>
      <c r="CN91" s="946"/>
      <c r="CO91" s="946"/>
      <c r="CP91" s="946"/>
      <c r="CQ91" s="947"/>
      <c r="CR91" s="945"/>
      <c r="CS91" s="946"/>
      <c r="CT91" s="946"/>
      <c r="CU91" s="946"/>
      <c r="CV91" s="947"/>
      <c r="CW91" s="945"/>
      <c r="CX91" s="946"/>
      <c r="CY91" s="946"/>
      <c r="CZ91" s="946"/>
      <c r="DA91" s="947"/>
      <c r="DB91" s="945"/>
      <c r="DC91" s="946"/>
      <c r="DD91" s="946"/>
      <c r="DE91" s="946"/>
      <c r="DF91" s="947"/>
      <c r="DG91" s="945"/>
      <c r="DH91" s="946"/>
      <c r="DI91" s="946"/>
      <c r="DJ91" s="946"/>
      <c r="DK91" s="947"/>
      <c r="DL91" s="945"/>
      <c r="DM91" s="946"/>
      <c r="DN91" s="946"/>
      <c r="DO91" s="946"/>
      <c r="DP91" s="947"/>
      <c r="DQ91" s="945"/>
      <c r="DR91" s="946"/>
      <c r="DS91" s="946"/>
      <c r="DT91" s="946"/>
      <c r="DU91" s="947"/>
      <c r="DV91" s="942"/>
      <c r="DW91" s="943"/>
      <c r="DX91" s="943"/>
      <c r="DY91" s="943"/>
      <c r="DZ91" s="944"/>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8"/>
      <c r="BT92" s="949"/>
      <c r="BU92" s="949"/>
      <c r="BV92" s="949"/>
      <c r="BW92" s="949"/>
      <c r="BX92" s="949"/>
      <c r="BY92" s="949"/>
      <c r="BZ92" s="949"/>
      <c r="CA92" s="949"/>
      <c r="CB92" s="949"/>
      <c r="CC92" s="949"/>
      <c r="CD92" s="949"/>
      <c r="CE92" s="949"/>
      <c r="CF92" s="949"/>
      <c r="CG92" s="950"/>
      <c r="CH92" s="945"/>
      <c r="CI92" s="946"/>
      <c r="CJ92" s="946"/>
      <c r="CK92" s="946"/>
      <c r="CL92" s="947"/>
      <c r="CM92" s="945"/>
      <c r="CN92" s="946"/>
      <c r="CO92" s="946"/>
      <c r="CP92" s="946"/>
      <c r="CQ92" s="947"/>
      <c r="CR92" s="945"/>
      <c r="CS92" s="946"/>
      <c r="CT92" s="946"/>
      <c r="CU92" s="946"/>
      <c r="CV92" s="947"/>
      <c r="CW92" s="945"/>
      <c r="CX92" s="946"/>
      <c r="CY92" s="946"/>
      <c r="CZ92" s="946"/>
      <c r="DA92" s="947"/>
      <c r="DB92" s="945"/>
      <c r="DC92" s="946"/>
      <c r="DD92" s="946"/>
      <c r="DE92" s="946"/>
      <c r="DF92" s="947"/>
      <c r="DG92" s="945"/>
      <c r="DH92" s="946"/>
      <c r="DI92" s="946"/>
      <c r="DJ92" s="946"/>
      <c r="DK92" s="947"/>
      <c r="DL92" s="945"/>
      <c r="DM92" s="946"/>
      <c r="DN92" s="946"/>
      <c r="DO92" s="946"/>
      <c r="DP92" s="947"/>
      <c r="DQ92" s="945"/>
      <c r="DR92" s="946"/>
      <c r="DS92" s="946"/>
      <c r="DT92" s="946"/>
      <c r="DU92" s="947"/>
      <c r="DV92" s="942"/>
      <c r="DW92" s="943"/>
      <c r="DX92" s="943"/>
      <c r="DY92" s="943"/>
      <c r="DZ92" s="944"/>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8"/>
      <c r="BT93" s="949"/>
      <c r="BU93" s="949"/>
      <c r="BV93" s="949"/>
      <c r="BW93" s="949"/>
      <c r="BX93" s="949"/>
      <c r="BY93" s="949"/>
      <c r="BZ93" s="949"/>
      <c r="CA93" s="949"/>
      <c r="CB93" s="949"/>
      <c r="CC93" s="949"/>
      <c r="CD93" s="949"/>
      <c r="CE93" s="949"/>
      <c r="CF93" s="949"/>
      <c r="CG93" s="950"/>
      <c r="CH93" s="945"/>
      <c r="CI93" s="946"/>
      <c r="CJ93" s="946"/>
      <c r="CK93" s="946"/>
      <c r="CL93" s="947"/>
      <c r="CM93" s="945"/>
      <c r="CN93" s="946"/>
      <c r="CO93" s="946"/>
      <c r="CP93" s="946"/>
      <c r="CQ93" s="947"/>
      <c r="CR93" s="945"/>
      <c r="CS93" s="946"/>
      <c r="CT93" s="946"/>
      <c r="CU93" s="946"/>
      <c r="CV93" s="947"/>
      <c r="CW93" s="945"/>
      <c r="CX93" s="946"/>
      <c r="CY93" s="946"/>
      <c r="CZ93" s="946"/>
      <c r="DA93" s="947"/>
      <c r="DB93" s="945"/>
      <c r="DC93" s="946"/>
      <c r="DD93" s="946"/>
      <c r="DE93" s="946"/>
      <c r="DF93" s="947"/>
      <c r="DG93" s="945"/>
      <c r="DH93" s="946"/>
      <c r="DI93" s="946"/>
      <c r="DJ93" s="946"/>
      <c r="DK93" s="947"/>
      <c r="DL93" s="945"/>
      <c r="DM93" s="946"/>
      <c r="DN93" s="946"/>
      <c r="DO93" s="946"/>
      <c r="DP93" s="947"/>
      <c r="DQ93" s="945"/>
      <c r="DR93" s="946"/>
      <c r="DS93" s="946"/>
      <c r="DT93" s="946"/>
      <c r="DU93" s="947"/>
      <c r="DV93" s="942"/>
      <c r="DW93" s="943"/>
      <c r="DX93" s="943"/>
      <c r="DY93" s="943"/>
      <c r="DZ93" s="944"/>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8"/>
      <c r="BT94" s="949"/>
      <c r="BU94" s="949"/>
      <c r="BV94" s="949"/>
      <c r="BW94" s="949"/>
      <c r="BX94" s="949"/>
      <c r="BY94" s="949"/>
      <c r="BZ94" s="949"/>
      <c r="CA94" s="949"/>
      <c r="CB94" s="949"/>
      <c r="CC94" s="949"/>
      <c r="CD94" s="949"/>
      <c r="CE94" s="949"/>
      <c r="CF94" s="949"/>
      <c r="CG94" s="950"/>
      <c r="CH94" s="945"/>
      <c r="CI94" s="946"/>
      <c r="CJ94" s="946"/>
      <c r="CK94" s="946"/>
      <c r="CL94" s="947"/>
      <c r="CM94" s="945"/>
      <c r="CN94" s="946"/>
      <c r="CO94" s="946"/>
      <c r="CP94" s="946"/>
      <c r="CQ94" s="947"/>
      <c r="CR94" s="945"/>
      <c r="CS94" s="946"/>
      <c r="CT94" s="946"/>
      <c r="CU94" s="946"/>
      <c r="CV94" s="947"/>
      <c r="CW94" s="945"/>
      <c r="CX94" s="946"/>
      <c r="CY94" s="946"/>
      <c r="CZ94" s="946"/>
      <c r="DA94" s="947"/>
      <c r="DB94" s="945"/>
      <c r="DC94" s="946"/>
      <c r="DD94" s="946"/>
      <c r="DE94" s="946"/>
      <c r="DF94" s="947"/>
      <c r="DG94" s="945"/>
      <c r="DH94" s="946"/>
      <c r="DI94" s="946"/>
      <c r="DJ94" s="946"/>
      <c r="DK94" s="947"/>
      <c r="DL94" s="945"/>
      <c r="DM94" s="946"/>
      <c r="DN94" s="946"/>
      <c r="DO94" s="946"/>
      <c r="DP94" s="947"/>
      <c r="DQ94" s="945"/>
      <c r="DR94" s="946"/>
      <c r="DS94" s="946"/>
      <c r="DT94" s="946"/>
      <c r="DU94" s="947"/>
      <c r="DV94" s="942"/>
      <c r="DW94" s="943"/>
      <c r="DX94" s="943"/>
      <c r="DY94" s="943"/>
      <c r="DZ94" s="944"/>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8"/>
      <c r="BT95" s="949"/>
      <c r="BU95" s="949"/>
      <c r="BV95" s="949"/>
      <c r="BW95" s="949"/>
      <c r="BX95" s="949"/>
      <c r="BY95" s="949"/>
      <c r="BZ95" s="949"/>
      <c r="CA95" s="949"/>
      <c r="CB95" s="949"/>
      <c r="CC95" s="949"/>
      <c r="CD95" s="949"/>
      <c r="CE95" s="949"/>
      <c r="CF95" s="949"/>
      <c r="CG95" s="950"/>
      <c r="CH95" s="945"/>
      <c r="CI95" s="946"/>
      <c r="CJ95" s="946"/>
      <c r="CK95" s="946"/>
      <c r="CL95" s="947"/>
      <c r="CM95" s="945"/>
      <c r="CN95" s="946"/>
      <c r="CO95" s="946"/>
      <c r="CP95" s="946"/>
      <c r="CQ95" s="947"/>
      <c r="CR95" s="945"/>
      <c r="CS95" s="946"/>
      <c r="CT95" s="946"/>
      <c r="CU95" s="946"/>
      <c r="CV95" s="947"/>
      <c r="CW95" s="945"/>
      <c r="CX95" s="946"/>
      <c r="CY95" s="946"/>
      <c r="CZ95" s="946"/>
      <c r="DA95" s="947"/>
      <c r="DB95" s="945"/>
      <c r="DC95" s="946"/>
      <c r="DD95" s="946"/>
      <c r="DE95" s="946"/>
      <c r="DF95" s="947"/>
      <c r="DG95" s="945"/>
      <c r="DH95" s="946"/>
      <c r="DI95" s="946"/>
      <c r="DJ95" s="946"/>
      <c r="DK95" s="947"/>
      <c r="DL95" s="945"/>
      <c r="DM95" s="946"/>
      <c r="DN95" s="946"/>
      <c r="DO95" s="946"/>
      <c r="DP95" s="947"/>
      <c r="DQ95" s="945"/>
      <c r="DR95" s="946"/>
      <c r="DS95" s="946"/>
      <c r="DT95" s="946"/>
      <c r="DU95" s="947"/>
      <c r="DV95" s="942"/>
      <c r="DW95" s="943"/>
      <c r="DX95" s="943"/>
      <c r="DY95" s="943"/>
      <c r="DZ95" s="944"/>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8"/>
      <c r="BT96" s="949"/>
      <c r="BU96" s="949"/>
      <c r="BV96" s="949"/>
      <c r="BW96" s="949"/>
      <c r="BX96" s="949"/>
      <c r="BY96" s="949"/>
      <c r="BZ96" s="949"/>
      <c r="CA96" s="949"/>
      <c r="CB96" s="949"/>
      <c r="CC96" s="949"/>
      <c r="CD96" s="949"/>
      <c r="CE96" s="949"/>
      <c r="CF96" s="949"/>
      <c r="CG96" s="950"/>
      <c r="CH96" s="945"/>
      <c r="CI96" s="946"/>
      <c r="CJ96" s="946"/>
      <c r="CK96" s="946"/>
      <c r="CL96" s="947"/>
      <c r="CM96" s="945"/>
      <c r="CN96" s="946"/>
      <c r="CO96" s="946"/>
      <c r="CP96" s="946"/>
      <c r="CQ96" s="947"/>
      <c r="CR96" s="945"/>
      <c r="CS96" s="946"/>
      <c r="CT96" s="946"/>
      <c r="CU96" s="946"/>
      <c r="CV96" s="947"/>
      <c r="CW96" s="945"/>
      <c r="CX96" s="946"/>
      <c r="CY96" s="946"/>
      <c r="CZ96" s="946"/>
      <c r="DA96" s="947"/>
      <c r="DB96" s="945"/>
      <c r="DC96" s="946"/>
      <c r="DD96" s="946"/>
      <c r="DE96" s="946"/>
      <c r="DF96" s="947"/>
      <c r="DG96" s="945"/>
      <c r="DH96" s="946"/>
      <c r="DI96" s="946"/>
      <c r="DJ96" s="946"/>
      <c r="DK96" s="947"/>
      <c r="DL96" s="945"/>
      <c r="DM96" s="946"/>
      <c r="DN96" s="946"/>
      <c r="DO96" s="946"/>
      <c r="DP96" s="947"/>
      <c r="DQ96" s="945"/>
      <c r="DR96" s="946"/>
      <c r="DS96" s="946"/>
      <c r="DT96" s="946"/>
      <c r="DU96" s="947"/>
      <c r="DV96" s="942"/>
      <c r="DW96" s="943"/>
      <c r="DX96" s="943"/>
      <c r="DY96" s="943"/>
      <c r="DZ96" s="944"/>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8"/>
      <c r="BT97" s="949"/>
      <c r="BU97" s="949"/>
      <c r="BV97" s="949"/>
      <c r="BW97" s="949"/>
      <c r="BX97" s="949"/>
      <c r="BY97" s="949"/>
      <c r="BZ97" s="949"/>
      <c r="CA97" s="949"/>
      <c r="CB97" s="949"/>
      <c r="CC97" s="949"/>
      <c r="CD97" s="949"/>
      <c r="CE97" s="949"/>
      <c r="CF97" s="949"/>
      <c r="CG97" s="950"/>
      <c r="CH97" s="945"/>
      <c r="CI97" s="946"/>
      <c r="CJ97" s="946"/>
      <c r="CK97" s="946"/>
      <c r="CL97" s="947"/>
      <c r="CM97" s="945"/>
      <c r="CN97" s="946"/>
      <c r="CO97" s="946"/>
      <c r="CP97" s="946"/>
      <c r="CQ97" s="947"/>
      <c r="CR97" s="945"/>
      <c r="CS97" s="946"/>
      <c r="CT97" s="946"/>
      <c r="CU97" s="946"/>
      <c r="CV97" s="947"/>
      <c r="CW97" s="945"/>
      <c r="CX97" s="946"/>
      <c r="CY97" s="946"/>
      <c r="CZ97" s="946"/>
      <c r="DA97" s="947"/>
      <c r="DB97" s="945"/>
      <c r="DC97" s="946"/>
      <c r="DD97" s="946"/>
      <c r="DE97" s="946"/>
      <c r="DF97" s="947"/>
      <c r="DG97" s="945"/>
      <c r="DH97" s="946"/>
      <c r="DI97" s="946"/>
      <c r="DJ97" s="946"/>
      <c r="DK97" s="947"/>
      <c r="DL97" s="945"/>
      <c r="DM97" s="946"/>
      <c r="DN97" s="946"/>
      <c r="DO97" s="946"/>
      <c r="DP97" s="947"/>
      <c r="DQ97" s="945"/>
      <c r="DR97" s="946"/>
      <c r="DS97" s="946"/>
      <c r="DT97" s="946"/>
      <c r="DU97" s="947"/>
      <c r="DV97" s="942"/>
      <c r="DW97" s="943"/>
      <c r="DX97" s="943"/>
      <c r="DY97" s="943"/>
      <c r="DZ97" s="944"/>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8"/>
      <c r="BT98" s="949"/>
      <c r="BU98" s="949"/>
      <c r="BV98" s="949"/>
      <c r="BW98" s="949"/>
      <c r="BX98" s="949"/>
      <c r="BY98" s="949"/>
      <c r="BZ98" s="949"/>
      <c r="CA98" s="949"/>
      <c r="CB98" s="949"/>
      <c r="CC98" s="949"/>
      <c r="CD98" s="949"/>
      <c r="CE98" s="949"/>
      <c r="CF98" s="949"/>
      <c r="CG98" s="950"/>
      <c r="CH98" s="945"/>
      <c r="CI98" s="946"/>
      <c r="CJ98" s="946"/>
      <c r="CK98" s="946"/>
      <c r="CL98" s="947"/>
      <c r="CM98" s="945"/>
      <c r="CN98" s="946"/>
      <c r="CO98" s="946"/>
      <c r="CP98" s="946"/>
      <c r="CQ98" s="947"/>
      <c r="CR98" s="945"/>
      <c r="CS98" s="946"/>
      <c r="CT98" s="946"/>
      <c r="CU98" s="946"/>
      <c r="CV98" s="947"/>
      <c r="CW98" s="945"/>
      <c r="CX98" s="946"/>
      <c r="CY98" s="946"/>
      <c r="CZ98" s="946"/>
      <c r="DA98" s="947"/>
      <c r="DB98" s="945"/>
      <c r="DC98" s="946"/>
      <c r="DD98" s="946"/>
      <c r="DE98" s="946"/>
      <c r="DF98" s="947"/>
      <c r="DG98" s="945"/>
      <c r="DH98" s="946"/>
      <c r="DI98" s="946"/>
      <c r="DJ98" s="946"/>
      <c r="DK98" s="947"/>
      <c r="DL98" s="945"/>
      <c r="DM98" s="946"/>
      <c r="DN98" s="946"/>
      <c r="DO98" s="946"/>
      <c r="DP98" s="947"/>
      <c r="DQ98" s="945"/>
      <c r="DR98" s="946"/>
      <c r="DS98" s="946"/>
      <c r="DT98" s="946"/>
      <c r="DU98" s="947"/>
      <c r="DV98" s="942"/>
      <c r="DW98" s="943"/>
      <c r="DX98" s="943"/>
      <c r="DY98" s="943"/>
      <c r="DZ98" s="944"/>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8"/>
      <c r="BT99" s="949"/>
      <c r="BU99" s="949"/>
      <c r="BV99" s="949"/>
      <c r="BW99" s="949"/>
      <c r="BX99" s="949"/>
      <c r="BY99" s="949"/>
      <c r="BZ99" s="949"/>
      <c r="CA99" s="949"/>
      <c r="CB99" s="949"/>
      <c r="CC99" s="949"/>
      <c r="CD99" s="949"/>
      <c r="CE99" s="949"/>
      <c r="CF99" s="949"/>
      <c r="CG99" s="950"/>
      <c r="CH99" s="945"/>
      <c r="CI99" s="946"/>
      <c r="CJ99" s="946"/>
      <c r="CK99" s="946"/>
      <c r="CL99" s="947"/>
      <c r="CM99" s="945"/>
      <c r="CN99" s="946"/>
      <c r="CO99" s="946"/>
      <c r="CP99" s="946"/>
      <c r="CQ99" s="947"/>
      <c r="CR99" s="945"/>
      <c r="CS99" s="946"/>
      <c r="CT99" s="946"/>
      <c r="CU99" s="946"/>
      <c r="CV99" s="947"/>
      <c r="CW99" s="945"/>
      <c r="CX99" s="946"/>
      <c r="CY99" s="946"/>
      <c r="CZ99" s="946"/>
      <c r="DA99" s="947"/>
      <c r="DB99" s="945"/>
      <c r="DC99" s="946"/>
      <c r="DD99" s="946"/>
      <c r="DE99" s="946"/>
      <c r="DF99" s="947"/>
      <c r="DG99" s="945"/>
      <c r="DH99" s="946"/>
      <c r="DI99" s="946"/>
      <c r="DJ99" s="946"/>
      <c r="DK99" s="947"/>
      <c r="DL99" s="945"/>
      <c r="DM99" s="946"/>
      <c r="DN99" s="946"/>
      <c r="DO99" s="946"/>
      <c r="DP99" s="947"/>
      <c r="DQ99" s="945"/>
      <c r="DR99" s="946"/>
      <c r="DS99" s="946"/>
      <c r="DT99" s="946"/>
      <c r="DU99" s="947"/>
      <c r="DV99" s="942"/>
      <c r="DW99" s="943"/>
      <c r="DX99" s="943"/>
      <c r="DY99" s="943"/>
      <c r="DZ99" s="944"/>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8"/>
      <c r="BT100" s="949"/>
      <c r="BU100" s="949"/>
      <c r="BV100" s="949"/>
      <c r="BW100" s="949"/>
      <c r="BX100" s="949"/>
      <c r="BY100" s="949"/>
      <c r="BZ100" s="949"/>
      <c r="CA100" s="949"/>
      <c r="CB100" s="949"/>
      <c r="CC100" s="949"/>
      <c r="CD100" s="949"/>
      <c r="CE100" s="949"/>
      <c r="CF100" s="949"/>
      <c r="CG100" s="950"/>
      <c r="CH100" s="945"/>
      <c r="CI100" s="946"/>
      <c r="CJ100" s="946"/>
      <c r="CK100" s="946"/>
      <c r="CL100" s="947"/>
      <c r="CM100" s="945"/>
      <c r="CN100" s="946"/>
      <c r="CO100" s="946"/>
      <c r="CP100" s="946"/>
      <c r="CQ100" s="947"/>
      <c r="CR100" s="945"/>
      <c r="CS100" s="946"/>
      <c r="CT100" s="946"/>
      <c r="CU100" s="946"/>
      <c r="CV100" s="947"/>
      <c r="CW100" s="945"/>
      <c r="CX100" s="946"/>
      <c r="CY100" s="946"/>
      <c r="CZ100" s="946"/>
      <c r="DA100" s="947"/>
      <c r="DB100" s="945"/>
      <c r="DC100" s="946"/>
      <c r="DD100" s="946"/>
      <c r="DE100" s="946"/>
      <c r="DF100" s="947"/>
      <c r="DG100" s="945"/>
      <c r="DH100" s="946"/>
      <c r="DI100" s="946"/>
      <c r="DJ100" s="946"/>
      <c r="DK100" s="947"/>
      <c r="DL100" s="945"/>
      <c r="DM100" s="946"/>
      <c r="DN100" s="946"/>
      <c r="DO100" s="946"/>
      <c r="DP100" s="947"/>
      <c r="DQ100" s="945"/>
      <c r="DR100" s="946"/>
      <c r="DS100" s="946"/>
      <c r="DT100" s="946"/>
      <c r="DU100" s="947"/>
      <c r="DV100" s="942"/>
      <c r="DW100" s="943"/>
      <c r="DX100" s="943"/>
      <c r="DY100" s="943"/>
      <c r="DZ100" s="944"/>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8"/>
      <c r="BT101" s="949"/>
      <c r="BU101" s="949"/>
      <c r="BV101" s="949"/>
      <c r="BW101" s="949"/>
      <c r="BX101" s="949"/>
      <c r="BY101" s="949"/>
      <c r="BZ101" s="949"/>
      <c r="CA101" s="949"/>
      <c r="CB101" s="949"/>
      <c r="CC101" s="949"/>
      <c r="CD101" s="949"/>
      <c r="CE101" s="949"/>
      <c r="CF101" s="949"/>
      <c r="CG101" s="950"/>
      <c r="CH101" s="945"/>
      <c r="CI101" s="946"/>
      <c r="CJ101" s="946"/>
      <c r="CK101" s="946"/>
      <c r="CL101" s="947"/>
      <c r="CM101" s="945"/>
      <c r="CN101" s="946"/>
      <c r="CO101" s="946"/>
      <c r="CP101" s="946"/>
      <c r="CQ101" s="947"/>
      <c r="CR101" s="945"/>
      <c r="CS101" s="946"/>
      <c r="CT101" s="946"/>
      <c r="CU101" s="946"/>
      <c r="CV101" s="947"/>
      <c r="CW101" s="945"/>
      <c r="CX101" s="946"/>
      <c r="CY101" s="946"/>
      <c r="CZ101" s="946"/>
      <c r="DA101" s="947"/>
      <c r="DB101" s="945"/>
      <c r="DC101" s="946"/>
      <c r="DD101" s="946"/>
      <c r="DE101" s="946"/>
      <c r="DF101" s="947"/>
      <c r="DG101" s="945"/>
      <c r="DH101" s="946"/>
      <c r="DI101" s="946"/>
      <c r="DJ101" s="946"/>
      <c r="DK101" s="947"/>
      <c r="DL101" s="945"/>
      <c r="DM101" s="946"/>
      <c r="DN101" s="946"/>
      <c r="DO101" s="946"/>
      <c r="DP101" s="947"/>
      <c r="DQ101" s="945"/>
      <c r="DR101" s="946"/>
      <c r="DS101" s="946"/>
      <c r="DT101" s="946"/>
      <c r="DU101" s="947"/>
      <c r="DV101" s="942"/>
      <c r="DW101" s="943"/>
      <c r="DX101" s="943"/>
      <c r="DY101" s="943"/>
      <c r="DZ101" s="944"/>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874" t="s">
        <v>418</v>
      </c>
      <c r="BS102" s="875"/>
      <c r="BT102" s="875"/>
      <c r="BU102" s="875"/>
      <c r="BV102" s="875"/>
      <c r="BW102" s="875"/>
      <c r="BX102" s="875"/>
      <c r="BY102" s="875"/>
      <c r="BZ102" s="875"/>
      <c r="CA102" s="875"/>
      <c r="CB102" s="875"/>
      <c r="CC102" s="875"/>
      <c r="CD102" s="875"/>
      <c r="CE102" s="875"/>
      <c r="CF102" s="875"/>
      <c r="CG102" s="876"/>
      <c r="CH102" s="974"/>
      <c r="CI102" s="975"/>
      <c r="CJ102" s="975"/>
      <c r="CK102" s="975"/>
      <c r="CL102" s="976"/>
      <c r="CM102" s="974"/>
      <c r="CN102" s="975"/>
      <c r="CO102" s="975"/>
      <c r="CP102" s="975"/>
      <c r="CQ102" s="976"/>
      <c r="CR102" s="977"/>
      <c r="CS102" s="935"/>
      <c r="CT102" s="935"/>
      <c r="CU102" s="935"/>
      <c r="CV102" s="978"/>
      <c r="CW102" s="977"/>
      <c r="CX102" s="935"/>
      <c r="CY102" s="935"/>
      <c r="CZ102" s="935"/>
      <c r="DA102" s="978"/>
      <c r="DB102" s="977"/>
      <c r="DC102" s="935"/>
      <c r="DD102" s="935"/>
      <c r="DE102" s="935"/>
      <c r="DF102" s="978"/>
      <c r="DG102" s="977"/>
      <c r="DH102" s="935"/>
      <c r="DI102" s="935"/>
      <c r="DJ102" s="935"/>
      <c r="DK102" s="978"/>
      <c r="DL102" s="977"/>
      <c r="DM102" s="935"/>
      <c r="DN102" s="935"/>
      <c r="DO102" s="935"/>
      <c r="DP102" s="978"/>
      <c r="DQ102" s="977"/>
      <c r="DR102" s="935"/>
      <c r="DS102" s="935"/>
      <c r="DT102" s="935"/>
      <c r="DU102" s="978"/>
      <c r="DV102" s="1001"/>
      <c r="DW102" s="1002"/>
      <c r="DX102" s="1002"/>
      <c r="DY102" s="1002"/>
      <c r="DZ102" s="1003"/>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4" t="s">
        <v>419</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5" t="s">
        <v>420</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421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06" t="s">
        <v>423</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424</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47" customFormat="1" ht="26.25" customHeight="1" x14ac:dyDescent="0.2">
      <c r="A109" s="999" t="s">
        <v>425</v>
      </c>
      <c r="B109" s="980"/>
      <c r="C109" s="980"/>
      <c r="D109" s="980"/>
      <c r="E109" s="980"/>
      <c r="F109" s="980"/>
      <c r="G109" s="980"/>
      <c r="H109" s="980"/>
      <c r="I109" s="980"/>
      <c r="J109" s="980"/>
      <c r="K109" s="980"/>
      <c r="L109" s="980"/>
      <c r="M109" s="980"/>
      <c r="N109" s="980"/>
      <c r="O109" s="980"/>
      <c r="P109" s="980"/>
      <c r="Q109" s="980"/>
      <c r="R109" s="980"/>
      <c r="S109" s="980"/>
      <c r="T109" s="980"/>
      <c r="U109" s="980"/>
      <c r="V109" s="980"/>
      <c r="W109" s="980"/>
      <c r="X109" s="980"/>
      <c r="Y109" s="980"/>
      <c r="Z109" s="981"/>
      <c r="AA109" s="979" t="s">
        <v>426</v>
      </c>
      <c r="AB109" s="980"/>
      <c r="AC109" s="980"/>
      <c r="AD109" s="980"/>
      <c r="AE109" s="981"/>
      <c r="AF109" s="979" t="s">
        <v>306</v>
      </c>
      <c r="AG109" s="980"/>
      <c r="AH109" s="980"/>
      <c r="AI109" s="980"/>
      <c r="AJ109" s="981"/>
      <c r="AK109" s="979" t="s">
        <v>305</v>
      </c>
      <c r="AL109" s="980"/>
      <c r="AM109" s="980"/>
      <c r="AN109" s="980"/>
      <c r="AO109" s="981"/>
      <c r="AP109" s="979" t="s">
        <v>427</v>
      </c>
      <c r="AQ109" s="980"/>
      <c r="AR109" s="980"/>
      <c r="AS109" s="980"/>
      <c r="AT109" s="982"/>
      <c r="AU109" s="999" t="s">
        <v>425</v>
      </c>
      <c r="AV109" s="980"/>
      <c r="AW109" s="980"/>
      <c r="AX109" s="980"/>
      <c r="AY109" s="980"/>
      <c r="AZ109" s="980"/>
      <c r="BA109" s="980"/>
      <c r="BB109" s="980"/>
      <c r="BC109" s="980"/>
      <c r="BD109" s="980"/>
      <c r="BE109" s="980"/>
      <c r="BF109" s="980"/>
      <c r="BG109" s="980"/>
      <c r="BH109" s="980"/>
      <c r="BI109" s="980"/>
      <c r="BJ109" s="980"/>
      <c r="BK109" s="980"/>
      <c r="BL109" s="980"/>
      <c r="BM109" s="980"/>
      <c r="BN109" s="980"/>
      <c r="BO109" s="980"/>
      <c r="BP109" s="981"/>
      <c r="BQ109" s="979" t="s">
        <v>426</v>
      </c>
      <c r="BR109" s="980"/>
      <c r="BS109" s="980"/>
      <c r="BT109" s="980"/>
      <c r="BU109" s="981"/>
      <c r="BV109" s="979" t="s">
        <v>306</v>
      </c>
      <c r="BW109" s="980"/>
      <c r="BX109" s="980"/>
      <c r="BY109" s="980"/>
      <c r="BZ109" s="981"/>
      <c r="CA109" s="979" t="s">
        <v>305</v>
      </c>
      <c r="CB109" s="980"/>
      <c r="CC109" s="980"/>
      <c r="CD109" s="980"/>
      <c r="CE109" s="981"/>
      <c r="CF109" s="1000" t="s">
        <v>427</v>
      </c>
      <c r="CG109" s="1000"/>
      <c r="CH109" s="1000"/>
      <c r="CI109" s="1000"/>
      <c r="CJ109" s="1000"/>
      <c r="CK109" s="979" t="s">
        <v>428</v>
      </c>
      <c r="CL109" s="980"/>
      <c r="CM109" s="980"/>
      <c r="CN109" s="980"/>
      <c r="CO109" s="980"/>
      <c r="CP109" s="980"/>
      <c r="CQ109" s="980"/>
      <c r="CR109" s="980"/>
      <c r="CS109" s="980"/>
      <c r="CT109" s="980"/>
      <c r="CU109" s="980"/>
      <c r="CV109" s="980"/>
      <c r="CW109" s="980"/>
      <c r="CX109" s="980"/>
      <c r="CY109" s="980"/>
      <c r="CZ109" s="980"/>
      <c r="DA109" s="980"/>
      <c r="DB109" s="980"/>
      <c r="DC109" s="980"/>
      <c r="DD109" s="980"/>
      <c r="DE109" s="980"/>
      <c r="DF109" s="981"/>
      <c r="DG109" s="979" t="s">
        <v>426</v>
      </c>
      <c r="DH109" s="980"/>
      <c r="DI109" s="980"/>
      <c r="DJ109" s="980"/>
      <c r="DK109" s="981"/>
      <c r="DL109" s="979" t="s">
        <v>306</v>
      </c>
      <c r="DM109" s="980"/>
      <c r="DN109" s="980"/>
      <c r="DO109" s="980"/>
      <c r="DP109" s="981"/>
      <c r="DQ109" s="979" t="s">
        <v>305</v>
      </c>
      <c r="DR109" s="980"/>
      <c r="DS109" s="980"/>
      <c r="DT109" s="980"/>
      <c r="DU109" s="981"/>
      <c r="DV109" s="979" t="s">
        <v>427</v>
      </c>
      <c r="DW109" s="980"/>
      <c r="DX109" s="980"/>
      <c r="DY109" s="980"/>
      <c r="DZ109" s="982"/>
    </row>
    <row r="110" spans="1:131" s="247" customFormat="1" ht="26.25" customHeight="1" x14ac:dyDescent="0.2">
      <c r="A110" s="983" t="s">
        <v>429</v>
      </c>
      <c r="B110" s="984"/>
      <c r="C110" s="984"/>
      <c r="D110" s="984"/>
      <c r="E110" s="984"/>
      <c r="F110" s="984"/>
      <c r="G110" s="984"/>
      <c r="H110" s="984"/>
      <c r="I110" s="984"/>
      <c r="J110" s="984"/>
      <c r="K110" s="984"/>
      <c r="L110" s="984"/>
      <c r="M110" s="984"/>
      <c r="N110" s="984"/>
      <c r="O110" s="984"/>
      <c r="P110" s="984"/>
      <c r="Q110" s="984"/>
      <c r="R110" s="984"/>
      <c r="S110" s="984"/>
      <c r="T110" s="984"/>
      <c r="U110" s="984"/>
      <c r="V110" s="984"/>
      <c r="W110" s="984"/>
      <c r="X110" s="984"/>
      <c r="Y110" s="984"/>
      <c r="Z110" s="985"/>
      <c r="AA110" s="986">
        <v>1678316</v>
      </c>
      <c r="AB110" s="987"/>
      <c r="AC110" s="987"/>
      <c r="AD110" s="987"/>
      <c r="AE110" s="988"/>
      <c r="AF110" s="989">
        <v>1905161</v>
      </c>
      <c r="AG110" s="987"/>
      <c r="AH110" s="987"/>
      <c r="AI110" s="987"/>
      <c r="AJ110" s="988"/>
      <c r="AK110" s="989">
        <v>1955939</v>
      </c>
      <c r="AL110" s="987"/>
      <c r="AM110" s="987"/>
      <c r="AN110" s="987"/>
      <c r="AO110" s="988"/>
      <c r="AP110" s="990">
        <v>19.8</v>
      </c>
      <c r="AQ110" s="991"/>
      <c r="AR110" s="991"/>
      <c r="AS110" s="991"/>
      <c r="AT110" s="992"/>
      <c r="AU110" s="993" t="s">
        <v>72</v>
      </c>
      <c r="AV110" s="994"/>
      <c r="AW110" s="994"/>
      <c r="AX110" s="994"/>
      <c r="AY110" s="994"/>
      <c r="AZ110" s="1035" t="s">
        <v>430</v>
      </c>
      <c r="BA110" s="984"/>
      <c r="BB110" s="984"/>
      <c r="BC110" s="984"/>
      <c r="BD110" s="984"/>
      <c r="BE110" s="984"/>
      <c r="BF110" s="984"/>
      <c r="BG110" s="984"/>
      <c r="BH110" s="984"/>
      <c r="BI110" s="984"/>
      <c r="BJ110" s="984"/>
      <c r="BK110" s="984"/>
      <c r="BL110" s="984"/>
      <c r="BM110" s="984"/>
      <c r="BN110" s="984"/>
      <c r="BO110" s="984"/>
      <c r="BP110" s="985"/>
      <c r="BQ110" s="1021">
        <v>22575742</v>
      </c>
      <c r="BR110" s="1022"/>
      <c r="BS110" s="1022"/>
      <c r="BT110" s="1022"/>
      <c r="BU110" s="1022"/>
      <c r="BV110" s="1022">
        <v>23758773</v>
      </c>
      <c r="BW110" s="1022"/>
      <c r="BX110" s="1022"/>
      <c r="BY110" s="1022"/>
      <c r="BZ110" s="1022"/>
      <c r="CA110" s="1022">
        <v>24037836</v>
      </c>
      <c r="CB110" s="1022"/>
      <c r="CC110" s="1022"/>
      <c r="CD110" s="1022"/>
      <c r="CE110" s="1022"/>
      <c r="CF110" s="1036">
        <v>243.3</v>
      </c>
      <c r="CG110" s="1037"/>
      <c r="CH110" s="1037"/>
      <c r="CI110" s="1037"/>
      <c r="CJ110" s="1037"/>
      <c r="CK110" s="1038" t="s">
        <v>431</v>
      </c>
      <c r="CL110" s="1039"/>
      <c r="CM110" s="1018" t="s">
        <v>432</v>
      </c>
      <c r="CN110" s="1019"/>
      <c r="CO110" s="1019"/>
      <c r="CP110" s="1019"/>
      <c r="CQ110" s="1019"/>
      <c r="CR110" s="1019"/>
      <c r="CS110" s="1019"/>
      <c r="CT110" s="1019"/>
      <c r="CU110" s="1019"/>
      <c r="CV110" s="1019"/>
      <c r="CW110" s="1019"/>
      <c r="CX110" s="1019"/>
      <c r="CY110" s="1019"/>
      <c r="CZ110" s="1019"/>
      <c r="DA110" s="1019"/>
      <c r="DB110" s="1019"/>
      <c r="DC110" s="1019"/>
      <c r="DD110" s="1019"/>
      <c r="DE110" s="1019"/>
      <c r="DF110" s="1020"/>
      <c r="DG110" s="1021" t="s">
        <v>433</v>
      </c>
      <c r="DH110" s="1022"/>
      <c r="DI110" s="1022"/>
      <c r="DJ110" s="1022"/>
      <c r="DK110" s="1022"/>
      <c r="DL110" s="1022" t="s">
        <v>127</v>
      </c>
      <c r="DM110" s="1022"/>
      <c r="DN110" s="1022"/>
      <c r="DO110" s="1022"/>
      <c r="DP110" s="1022"/>
      <c r="DQ110" s="1022" t="s">
        <v>127</v>
      </c>
      <c r="DR110" s="1022"/>
      <c r="DS110" s="1022"/>
      <c r="DT110" s="1022"/>
      <c r="DU110" s="1022"/>
      <c r="DV110" s="1023" t="s">
        <v>433</v>
      </c>
      <c r="DW110" s="1023"/>
      <c r="DX110" s="1023"/>
      <c r="DY110" s="1023"/>
      <c r="DZ110" s="1024"/>
    </row>
    <row r="111" spans="1:131" s="247" customFormat="1" ht="26.25" customHeight="1" x14ac:dyDescent="0.2">
      <c r="A111" s="1025" t="s">
        <v>434</v>
      </c>
      <c r="B111" s="1026"/>
      <c r="C111" s="1026"/>
      <c r="D111" s="1026"/>
      <c r="E111" s="1026"/>
      <c r="F111" s="1026"/>
      <c r="G111" s="1026"/>
      <c r="H111" s="1026"/>
      <c r="I111" s="1026"/>
      <c r="J111" s="1026"/>
      <c r="K111" s="1026"/>
      <c r="L111" s="1026"/>
      <c r="M111" s="1026"/>
      <c r="N111" s="1026"/>
      <c r="O111" s="1026"/>
      <c r="P111" s="1026"/>
      <c r="Q111" s="1026"/>
      <c r="R111" s="1026"/>
      <c r="S111" s="1026"/>
      <c r="T111" s="1026"/>
      <c r="U111" s="1026"/>
      <c r="V111" s="1026"/>
      <c r="W111" s="1026"/>
      <c r="X111" s="1026"/>
      <c r="Y111" s="1026"/>
      <c r="Z111" s="1027"/>
      <c r="AA111" s="1028" t="s">
        <v>127</v>
      </c>
      <c r="AB111" s="1029"/>
      <c r="AC111" s="1029"/>
      <c r="AD111" s="1029"/>
      <c r="AE111" s="1030"/>
      <c r="AF111" s="1031" t="s">
        <v>127</v>
      </c>
      <c r="AG111" s="1029"/>
      <c r="AH111" s="1029"/>
      <c r="AI111" s="1029"/>
      <c r="AJ111" s="1030"/>
      <c r="AK111" s="1031" t="s">
        <v>127</v>
      </c>
      <c r="AL111" s="1029"/>
      <c r="AM111" s="1029"/>
      <c r="AN111" s="1029"/>
      <c r="AO111" s="1030"/>
      <c r="AP111" s="1032" t="s">
        <v>127</v>
      </c>
      <c r="AQ111" s="1033"/>
      <c r="AR111" s="1033"/>
      <c r="AS111" s="1033"/>
      <c r="AT111" s="1034"/>
      <c r="AU111" s="995"/>
      <c r="AV111" s="996"/>
      <c r="AW111" s="996"/>
      <c r="AX111" s="996"/>
      <c r="AY111" s="996"/>
      <c r="AZ111" s="1044" t="s">
        <v>435</v>
      </c>
      <c r="BA111" s="1045"/>
      <c r="BB111" s="1045"/>
      <c r="BC111" s="1045"/>
      <c r="BD111" s="1045"/>
      <c r="BE111" s="1045"/>
      <c r="BF111" s="1045"/>
      <c r="BG111" s="1045"/>
      <c r="BH111" s="1045"/>
      <c r="BI111" s="1045"/>
      <c r="BJ111" s="1045"/>
      <c r="BK111" s="1045"/>
      <c r="BL111" s="1045"/>
      <c r="BM111" s="1045"/>
      <c r="BN111" s="1045"/>
      <c r="BO111" s="1045"/>
      <c r="BP111" s="1046"/>
      <c r="BQ111" s="1014">
        <v>45673</v>
      </c>
      <c r="BR111" s="1015"/>
      <c r="BS111" s="1015"/>
      <c r="BT111" s="1015"/>
      <c r="BU111" s="1015"/>
      <c r="BV111" s="1015">
        <v>39836</v>
      </c>
      <c r="BW111" s="1015"/>
      <c r="BX111" s="1015"/>
      <c r="BY111" s="1015"/>
      <c r="BZ111" s="1015"/>
      <c r="CA111" s="1015">
        <v>33982</v>
      </c>
      <c r="CB111" s="1015"/>
      <c r="CC111" s="1015"/>
      <c r="CD111" s="1015"/>
      <c r="CE111" s="1015"/>
      <c r="CF111" s="1009">
        <v>0.3</v>
      </c>
      <c r="CG111" s="1010"/>
      <c r="CH111" s="1010"/>
      <c r="CI111" s="1010"/>
      <c r="CJ111" s="1010"/>
      <c r="CK111" s="1040"/>
      <c r="CL111" s="1041"/>
      <c r="CM111" s="1011" t="s">
        <v>436</v>
      </c>
      <c r="CN111" s="1012"/>
      <c r="CO111" s="1012"/>
      <c r="CP111" s="1012"/>
      <c r="CQ111" s="1012"/>
      <c r="CR111" s="1012"/>
      <c r="CS111" s="1012"/>
      <c r="CT111" s="1012"/>
      <c r="CU111" s="1012"/>
      <c r="CV111" s="1012"/>
      <c r="CW111" s="1012"/>
      <c r="CX111" s="1012"/>
      <c r="CY111" s="1012"/>
      <c r="CZ111" s="1012"/>
      <c r="DA111" s="1012"/>
      <c r="DB111" s="1012"/>
      <c r="DC111" s="1012"/>
      <c r="DD111" s="1012"/>
      <c r="DE111" s="1012"/>
      <c r="DF111" s="1013"/>
      <c r="DG111" s="1014" t="s">
        <v>433</v>
      </c>
      <c r="DH111" s="1015"/>
      <c r="DI111" s="1015"/>
      <c r="DJ111" s="1015"/>
      <c r="DK111" s="1015"/>
      <c r="DL111" s="1015" t="s">
        <v>433</v>
      </c>
      <c r="DM111" s="1015"/>
      <c r="DN111" s="1015"/>
      <c r="DO111" s="1015"/>
      <c r="DP111" s="1015"/>
      <c r="DQ111" s="1015" t="s">
        <v>127</v>
      </c>
      <c r="DR111" s="1015"/>
      <c r="DS111" s="1015"/>
      <c r="DT111" s="1015"/>
      <c r="DU111" s="1015"/>
      <c r="DV111" s="1016" t="s">
        <v>127</v>
      </c>
      <c r="DW111" s="1016"/>
      <c r="DX111" s="1016"/>
      <c r="DY111" s="1016"/>
      <c r="DZ111" s="1017"/>
    </row>
    <row r="112" spans="1:131" s="247" customFormat="1" ht="26.25" customHeight="1" x14ac:dyDescent="0.2">
      <c r="A112" s="1047" t="s">
        <v>437</v>
      </c>
      <c r="B112" s="1048"/>
      <c r="C112" s="1045" t="s">
        <v>438</v>
      </c>
      <c r="D112" s="1045"/>
      <c r="E112" s="1045"/>
      <c r="F112" s="1045"/>
      <c r="G112" s="1045"/>
      <c r="H112" s="1045"/>
      <c r="I112" s="1045"/>
      <c r="J112" s="1045"/>
      <c r="K112" s="1045"/>
      <c r="L112" s="1045"/>
      <c r="M112" s="1045"/>
      <c r="N112" s="1045"/>
      <c r="O112" s="1045"/>
      <c r="P112" s="1045"/>
      <c r="Q112" s="1045"/>
      <c r="R112" s="1045"/>
      <c r="S112" s="1045"/>
      <c r="T112" s="1045"/>
      <c r="U112" s="1045"/>
      <c r="V112" s="1045"/>
      <c r="W112" s="1045"/>
      <c r="X112" s="1045"/>
      <c r="Y112" s="1045"/>
      <c r="Z112" s="1046"/>
      <c r="AA112" s="1053" t="s">
        <v>127</v>
      </c>
      <c r="AB112" s="1054"/>
      <c r="AC112" s="1054"/>
      <c r="AD112" s="1054"/>
      <c r="AE112" s="1055"/>
      <c r="AF112" s="1056" t="s">
        <v>127</v>
      </c>
      <c r="AG112" s="1054"/>
      <c r="AH112" s="1054"/>
      <c r="AI112" s="1054"/>
      <c r="AJ112" s="1055"/>
      <c r="AK112" s="1056" t="s">
        <v>127</v>
      </c>
      <c r="AL112" s="1054"/>
      <c r="AM112" s="1054"/>
      <c r="AN112" s="1054"/>
      <c r="AO112" s="1055"/>
      <c r="AP112" s="1057" t="s">
        <v>433</v>
      </c>
      <c r="AQ112" s="1058"/>
      <c r="AR112" s="1058"/>
      <c r="AS112" s="1058"/>
      <c r="AT112" s="1059"/>
      <c r="AU112" s="995"/>
      <c r="AV112" s="996"/>
      <c r="AW112" s="996"/>
      <c r="AX112" s="996"/>
      <c r="AY112" s="996"/>
      <c r="AZ112" s="1044" t="s">
        <v>439</v>
      </c>
      <c r="BA112" s="1045"/>
      <c r="BB112" s="1045"/>
      <c r="BC112" s="1045"/>
      <c r="BD112" s="1045"/>
      <c r="BE112" s="1045"/>
      <c r="BF112" s="1045"/>
      <c r="BG112" s="1045"/>
      <c r="BH112" s="1045"/>
      <c r="BI112" s="1045"/>
      <c r="BJ112" s="1045"/>
      <c r="BK112" s="1045"/>
      <c r="BL112" s="1045"/>
      <c r="BM112" s="1045"/>
      <c r="BN112" s="1045"/>
      <c r="BO112" s="1045"/>
      <c r="BP112" s="1046"/>
      <c r="BQ112" s="1014">
        <v>18067089</v>
      </c>
      <c r="BR112" s="1015"/>
      <c r="BS112" s="1015"/>
      <c r="BT112" s="1015"/>
      <c r="BU112" s="1015"/>
      <c r="BV112" s="1015">
        <v>16186734</v>
      </c>
      <c r="BW112" s="1015"/>
      <c r="BX112" s="1015"/>
      <c r="BY112" s="1015"/>
      <c r="BZ112" s="1015"/>
      <c r="CA112" s="1015">
        <v>14565676</v>
      </c>
      <c r="CB112" s="1015"/>
      <c r="CC112" s="1015"/>
      <c r="CD112" s="1015"/>
      <c r="CE112" s="1015"/>
      <c r="CF112" s="1009">
        <v>147.4</v>
      </c>
      <c r="CG112" s="1010"/>
      <c r="CH112" s="1010"/>
      <c r="CI112" s="1010"/>
      <c r="CJ112" s="1010"/>
      <c r="CK112" s="1040"/>
      <c r="CL112" s="1041"/>
      <c r="CM112" s="1011" t="s">
        <v>440</v>
      </c>
      <c r="CN112" s="1012"/>
      <c r="CO112" s="1012"/>
      <c r="CP112" s="1012"/>
      <c r="CQ112" s="1012"/>
      <c r="CR112" s="1012"/>
      <c r="CS112" s="1012"/>
      <c r="CT112" s="1012"/>
      <c r="CU112" s="1012"/>
      <c r="CV112" s="1012"/>
      <c r="CW112" s="1012"/>
      <c r="CX112" s="1012"/>
      <c r="CY112" s="1012"/>
      <c r="CZ112" s="1012"/>
      <c r="DA112" s="1012"/>
      <c r="DB112" s="1012"/>
      <c r="DC112" s="1012"/>
      <c r="DD112" s="1012"/>
      <c r="DE112" s="1012"/>
      <c r="DF112" s="1013"/>
      <c r="DG112" s="1014" t="s">
        <v>127</v>
      </c>
      <c r="DH112" s="1015"/>
      <c r="DI112" s="1015"/>
      <c r="DJ112" s="1015"/>
      <c r="DK112" s="1015"/>
      <c r="DL112" s="1015" t="s">
        <v>127</v>
      </c>
      <c r="DM112" s="1015"/>
      <c r="DN112" s="1015"/>
      <c r="DO112" s="1015"/>
      <c r="DP112" s="1015"/>
      <c r="DQ112" s="1015" t="s">
        <v>127</v>
      </c>
      <c r="DR112" s="1015"/>
      <c r="DS112" s="1015"/>
      <c r="DT112" s="1015"/>
      <c r="DU112" s="1015"/>
      <c r="DV112" s="1016" t="s">
        <v>127</v>
      </c>
      <c r="DW112" s="1016"/>
      <c r="DX112" s="1016"/>
      <c r="DY112" s="1016"/>
      <c r="DZ112" s="1017"/>
    </row>
    <row r="113" spans="1:130" s="247" customFormat="1" ht="26.25" customHeight="1" x14ac:dyDescent="0.2">
      <c r="A113" s="1049"/>
      <c r="B113" s="1050"/>
      <c r="C113" s="1045" t="s">
        <v>441</v>
      </c>
      <c r="D113" s="1045"/>
      <c r="E113" s="1045"/>
      <c r="F113" s="1045"/>
      <c r="G113" s="1045"/>
      <c r="H113" s="1045"/>
      <c r="I113" s="1045"/>
      <c r="J113" s="1045"/>
      <c r="K113" s="1045"/>
      <c r="L113" s="1045"/>
      <c r="M113" s="1045"/>
      <c r="N113" s="1045"/>
      <c r="O113" s="1045"/>
      <c r="P113" s="1045"/>
      <c r="Q113" s="1045"/>
      <c r="R113" s="1045"/>
      <c r="S113" s="1045"/>
      <c r="T113" s="1045"/>
      <c r="U113" s="1045"/>
      <c r="V113" s="1045"/>
      <c r="W113" s="1045"/>
      <c r="X113" s="1045"/>
      <c r="Y113" s="1045"/>
      <c r="Z113" s="1046"/>
      <c r="AA113" s="1028">
        <v>1806836</v>
      </c>
      <c r="AB113" s="1029"/>
      <c r="AC113" s="1029"/>
      <c r="AD113" s="1029"/>
      <c r="AE113" s="1030"/>
      <c r="AF113" s="1031">
        <v>1261877</v>
      </c>
      <c r="AG113" s="1029"/>
      <c r="AH113" s="1029"/>
      <c r="AI113" s="1029"/>
      <c r="AJ113" s="1030"/>
      <c r="AK113" s="1031">
        <v>1256463</v>
      </c>
      <c r="AL113" s="1029"/>
      <c r="AM113" s="1029"/>
      <c r="AN113" s="1029"/>
      <c r="AO113" s="1030"/>
      <c r="AP113" s="1032">
        <v>12.7</v>
      </c>
      <c r="AQ113" s="1033"/>
      <c r="AR113" s="1033"/>
      <c r="AS113" s="1033"/>
      <c r="AT113" s="1034"/>
      <c r="AU113" s="995"/>
      <c r="AV113" s="996"/>
      <c r="AW113" s="996"/>
      <c r="AX113" s="996"/>
      <c r="AY113" s="996"/>
      <c r="AZ113" s="1044" t="s">
        <v>442</v>
      </c>
      <c r="BA113" s="1045"/>
      <c r="BB113" s="1045"/>
      <c r="BC113" s="1045"/>
      <c r="BD113" s="1045"/>
      <c r="BE113" s="1045"/>
      <c r="BF113" s="1045"/>
      <c r="BG113" s="1045"/>
      <c r="BH113" s="1045"/>
      <c r="BI113" s="1045"/>
      <c r="BJ113" s="1045"/>
      <c r="BK113" s="1045"/>
      <c r="BL113" s="1045"/>
      <c r="BM113" s="1045"/>
      <c r="BN113" s="1045"/>
      <c r="BO113" s="1045"/>
      <c r="BP113" s="1046"/>
      <c r="BQ113" s="1014">
        <v>201740</v>
      </c>
      <c r="BR113" s="1015"/>
      <c r="BS113" s="1015"/>
      <c r="BT113" s="1015"/>
      <c r="BU113" s="1015"/>
      <c r="BV113" s="1015">
        <v>198442</v>
      </c>
      <c r="BW113" s="1015"/>
      <c r="BX113" s="1015"/>
      <c r="BY113" s="1015"/>
      <c r="BZ113" s="1015"/>
      <c r="CA113" s="1015">
        <v>239660</v>
      </c>
      <c r="CB113" s="1015"/>
      <c r="CC113" s="1015"/>
      <c r="CD113" s="1015"/>
      <c r="CE113" s="1015"/>
      <c r="CF113" s="1009">
        <v>2.4</v>
      </c>
      <c r="CG113" s="1010"/>
      <c r="CH113" s="1010"/>
      <c r="CI113" s="1010"/>
      <c r="CJ113" s="1010"/>
      <c r="CK113" s="1040"/>
      <c r="CL113" s="1041"/>
      <c r="CM113" s="1011" t="s">
        <v>443</v>
      </c>
      <c r="CN113" s="1012"/>
      <c r="CO113" s="1012"/>
      <c r="CP113" s="1012"/>
      <c r="CQ113" s="1012"/>
      <c r="CR113" s="1012"/>
      <c r="CS113" s="1012"/>
      <c r="CT113" s="1012"/>
      <c r="CU113" s="1012"/>
      <c r="CV113" s="1012"/>
      <c r="CW113" s="1012"/>
      <c r="CX113" s="1012"/>
      <c r="CY113" s="1012"/>
      <c r="CZ113" s="1012"/>
      <c r="DA113" s="1012"/>
      <c r="DB113" s="1012"/>
      <c r="DC113" s="1012"/>
      <c r="DD113" s="1012"/>
      <c r="DE113" s="1012"/>
      <c r="DF113" s="1013"/>
      <c r="DG113" s="1053" t="s">
        <v>127</v>
      </c>
      <c r="DH113" s="1054"/>
      <c r="DI113" s="1054"/>
      <c r="DJ113" s="1054"/>
      <c r="DK113" s="1055"/>
      <c r="DL113" s="1056" t="s">
        <v>127</v>
      </c>
      <c r="DM113" s="1054"/>
      <c r="DN113" s="1054"/>
      <c r="DO113" s="1054"/>
      <c r="DP113" s="1055"/>
      <c r="DQ113" s="1056" t="s">
        <v>127</v>
      </c>
      <c r="DR113" s="1054"/>
      <c r="DS113" s="1054"/>
      <c r="DT113" s="1054"/>
      <c r="DU113" s="1055"/>
      <c r="DV113" s="1057" t="s">
        <v>127</v>
      </c>
      <c r="DW113" s="1058"/>
      <c r="DX113" s="1058"/>
      <c r="DY113" s="1058"/>
      <c r="DZ113" s="1059"/>
    </row>
    <row r="114" spans="1:130" s="247" customFormat="1" ht="26.25" customHeight="1" x14ac:dyDescent="0.2">
      <c r="A114" s="1049"/>
      <c r="B114" s="1050"/>
      <c r="C114" s="1045" t="s">
        <v>444</v>
      </c>
      <c r="D114" s="1045"/>
      <c r="E114" s="1045"/>
      <c r="F114" s="1045"/>
      <c r="G114" s="1045"/>
      <c r="H114" s="1045"/>
      <c r="I114" s="1045"/>
      <c r="J114" s="1045"/>
      <c r="K114" s="1045"/>
      <c r="L114" s="1045"/>
      <c r="M114" s="1045"/>
      <c r="N114" s="1045"/>
      <c r="O114" s="1045"/>
      <c r="P114" s="1045"/>
      <c r="Q114" s="1045"/>
      <c r="R114" s="1045"/>
      <c r="S114" s="1045"/>
      <c r="T114" s="1045"/>
      <c r="U114" s="1045"/>
      <c r="V114" s="1045"/>
      <c r="W114" s="1045"/>
      <c r="X114" s="1045"/>
      <c r="Y114" s="1045"/>
      <c r="Z114" s="1046"/>
      <c r="AA114" s="1053">
        <v>25091</v>
      </c>
      <c r="AB114" s="1054"/>
      <c r="AC114" s="1054"/>
      <c r="AD114" s="1054"/>
      <c r="AE114" s="1055"/>
      <c r="AF114" s="1056">
        <v>24473</v>
      </c>
      <c r="AG114" s="1054"/>
      <c r="AH114" s="1054"/>
      <c r="AI114" s="1054"/>
      <c r="AJ114" s="1055"/>
      <c r="AK114" s="1056">
        <v>22166</v>
      </c>
      <c r="AL114" s="1054"/>
      <c r="AM114" s="1054"/>
      <c r="AN114" s="1054"/>
      <c r="AO114" s="1055"/>
      <c r="AP114" s="1057">
        <v>0.2</v>
      </c>
      <c r="AQ114" s="1058"/>
      <c r="AR114" s="1058"/>
      <c r="AS114" s="1058"/>
      <c r="AT114" s="1059"/>
      <c r="AU114" s="995"/>
      <c r="AV114" s="996"/>
      <c r="AW114" s="996"/>
      <c r="AX114" s="996"/>
      <c r="AY114" s="996"/>
      <c r="AZ114" s="1044" t="s">
        <v>445</v>
      </c>
      <c r="BA114" s="1045"/>
      <c r="BB114" s="1045"/>
      <c r="BC114" s="1045"/>
      <c r="BD114" s="1045"/>
      <c r="BE114" s="1045"/>
      <c r="BF114" s="1045"/>
      <c r="BG114" s="1045"/>
      <c r="BH114" s="1045"/>
      <c r="BI114" s="1045"/>
      <c r="BJ114" s="1045"/>
      <c r="BK114" s="1045"/>
      <c r="BL114" s="1045"/>
      <c r="BM114" s="1045"/>
      <c r="BN114" s="1045"/>
      <c r="BO114" s="1045"/>
      <c r="BP114" s="1046"/>
      <c r="BQ114" s="1014">
        <v>3483329</v>
      </c>
      <c r="BR114" s="1015"/>
      <c r="BS114" s="1015"/>
      <c r="BT114" s="1015"/>
      <c r="BU114" s="1015"/>
      <c r="BV114" s="1015">
        <v>3240887</v>
      </c>
      <c r="BW114" s="1015"/>
      <c r="BX114" s="1015"/>
      <c r="BY114" s="1015"/>
      <c r="BZ114" s="1015"/>
      <c r="CA114" s="1015">
        <v>3294814</v>
      </c>
      <c r="CB114" s="1015"/>
      <c r="CC114" s="1015"/>
      <c r="CD114" s="1015"/>
      <c r="CE114" s="1015"/>
      <c r="CF114" s="1009">
        <v>33.4</v>
      </c>
      <c r="CG114" s="1010"/>
      <c r="CH114" s="1010"/>
      <c r="CI114" s="1010"/>
      <c r="CJ114" s="1010"/>
      <c r="CK114" s="1040"/>
      <c r="CL114" s="1041"/>
      <c r="CM114" s="1011" t="s">
        <v>446</v>
      </c>
      <c r="CN114" s="1012"/>
      <c r="CO114" s="1012"/>
      <c r="CP114" s="1012"/>
      <c r="CQ114" s="1012"/>
      <c r="CR114" s="1012"/>
      <c r="CS114" s="1012"/>
      <c r="CT114" s="1012"/>
      <c r="CU114" s="1012"/>
      <c r="CV114" s="1012"/>
      <c r="CW114" s="1012"/>
      <c r="CX114" s="1012"/>
      <c r="CY114" s="1012"/>
      <c r="CZ114" s="1012"/>
      <c r="DA114" s="1012"/>
      <c r="DB114" s="1012"/>
      <c r="DC114" s="1012"/>
      <c r="DD114" s="1012"/>
      <c r="DE114" s="1012"/>
      <c r="DF114" s="1013"/>
      <c r="DG114" s="1053" t="s">
        <v>127</v>
      </c>
      <c r="DH114" s="1054"/>
      <c r="DI114" s="1054"/>
      <c r="DJ114" s="1054"/>
      <c r="DK114" s="1055"/>
      <c r="DL114" s="1056" t="s">
        <v>127</v>
      </c>
      <c r="DM114" s="1054"/>
      <c r="DN114" s="1054"/>
      <c r="DO114" s="1054"/>
      <c r="DP114" s="1055"/>
      <c r="DQ114" s="1056" t="s">
        <v>127</v>
      </c>
      <c r="DR114" s="1054"/>
      <c r="DS114" s="1054"/>
      <c r="DT114" s="1054"/>
      <c r="DU114" s="1055"/>
      <c r="DV114" s="1057" t="s">
        <v>433</v>
      </c>
      <c r="DW114" s="1058"/>
      <c r="DX114" s="1058"/>
      <c r="DY114" s="1058"/>
      <c r="DZ114" s="1059"/>
    </row>
    <row r="115" spans="1:130" s="247" customFormat="1" ht="26.25" customHeight="1" x14ac:dyDescent="0.2">
      <c r="A115" s="1049"/>
      <c r="B115" s="1050"/>
      <c r="C115" s="1045" t="s">
        <v>447</v>
      </c>
      <c r="D115" s="1045"/>
      <c r="E115" s="1045"/>
      <c r="F115" s="1045"/>
      <c r="G115" s="1045"/>
      <c r="H115" s="1045"/>
      <c r="I115" s="1045"/>
      <c r="J115" s="1045"/>
      <c r="K115" s="1045"/>
      <c r="L115" s="1045"/>
      <c r="M115" s="1045"/>
      <c r="N115" s="1045"/>
      <c r="O115" s="1045"/>
      <c r="P115" s="1045"/>
      <c r="Q115" s="1045"/>
      <c r="R115" s="1045"/>
      <c r="S115" s="1045"/>
      <c r="T115" s="1045"/>
      <c r="U115" s="1045"/>
      <c r="V115" s="1045"/>
      <c r="W115" s="1045"/>
      <c r="X115" s="1045"/>
      <c r="Y115" s="1045"/>
      <c r="Z115" s="1046"/>
      <c r="AA115" s="1028">
        <v>5984</v>
      </c>
      <c r="AB115" s="1029"/>
      <c r="AC115" s="1029"/>
      <c r="AD115" s="1029"/>
      <c r="AE115" s="1030"/>
      <c r="AF115" s="1031">
        <v>5984</v>
      </c>
      <c r="AG115" s="1029"/>
      <c r="AH115" s="1029"/>
      <c r="AI115" s="1029"/>
      <c r="AJ115" s="1030"/>
      <c r="AK115" s="1031">
        <v>5984</v>
      </c>
      <c r="AL115" s="1029"/>
      <c r="AM115" s="1029"/>
      <c r="AN115" s="1029"/>
      <c r="AO115" s="1030"/>
      <c r="AP115" s="1032">
        <v>0.1</v>
      </c>
      <c r="AQ115" s="1033"/>
      <c r="AR115" s="1033"/>
      <c r="AS115" s="1033"/>
      <c r="AT115" s="1034"/>
      <c r="AU115" s="995"/>
      <c r="AV115" s="996"/>
      <c r="AW115" s="996"/>
      <c r="AX115" s="996"/>
      <c r="AY115" s="996"/>
      <c r="AZ115" s="1044" t="s">
        <v>448</v>
      </c>
      <c r="BA115" s="1045"/>
      <c r="BB115" s="1045"/>
      <c r="BC115" s="1045"/>
      <c r="BD115" s="1045"/>
      <c r="BE115" s="1045"/>
      <c r="BF115" s="1045"/>
      <c r="BG115" s="1045"/>
      <c r="BH115" s="1045"/>
      <c r="BI115" s="1045"/>
      <c r="BJ115" s="1045"/>
      <c r="BK115" s="1045"/>
      <c r="BL115" s="1045"/>
      <c r="BM115" s="1045"/>
      <c r="BN115" s="1045"/>
      <c r="BO115" s="1045"/>
      <c r="BP115" s="1046"/>
      <c r="BQ115" s="1014">
        <v>18347</v>
      </c>
      <c r="BR115" s="1015"/>
      <c r="BS115" s="1015"/>
      <c r="BT115" s="1015"/>
      <c r="BU115" s="1015"/>
      <c r="BV115" s="1015">
        <v>18627</v>
      </c>
      <c r="BW115" s="1015"/>
      <c r="BX115" s="1015"/>
      <c r="BY115" s="1015"/>
      <c r="BZ115" s="1015"/>
      <c r="CA115" s="1015" t="s">
        <v>433</v>
      </c>
      <c r="CB115" s="1015"/>
      <c r="CC115" s="1015"/>
      <c r="CD115" s="1015"/>
      <c r="CE115" s="1015"/>
      <c r="CF115" s="1009" t="s">
        <v>127</v>
      </c>
      <c r="CG115" s="1010"/>
      <c r="CH115" s="1010"/>
      <c r="CI115" s="1010"/>
      <c r="CJ115" s="1010"/>
      <c r="CK115" s="1040"/>
      <c r="CL115" s="1041"/>
      <c r="CM115" s="1044" t="s">
        <v>449</v>
      </c>
      <c r="CN115" s="1065"/>
      <c r="CO115" s="1065"/>
      <c r="CP115" s="1065"/>
      <c r="CQ115" s="1065"/>
      <c r="CR115" s="1065"/>
      <c r="CS115" s="1065"/>
      <c r="CT115" s="1065"/>
      <c r="CU115" s="1065"/>
      <c r="CV115" s="1065"/>
      <c r="CW115" s="1065"/>
      <c r="CX115" s="1065"/>
      <c r="CY115" s="1065"/>
      <c r="CZ115" s="1065"/>
      <c r="DA115" s="1065"/>
      <c r="DB115" s="1065"/>
      <c r="DC115" s="1065"/>
      <c r="DD115" s="1065"/>
      <c r="DE115" s="1065"/>
      <c r="DF115" s="1046"/>
      <c r="DG115" s="1053" t="s">
        <v>433</v>
      </c>
      <c r="DH115" s="1054"/>
      <c r="DI115" s="1054"/>
      <c r="DJ115" s="1054"/>
      <c r="DK115" s="1055"/>
      <c r="DL115" s="1056" t="s">
        <v>127</v>
      </c>
      <c r="DM115" s="1054"/>
      <c r="DN115" s="1054"/>
      <c r="DO115" s="1054"/>
      <c r="DP115" s="1055"/>
      <c r="DQ115" s="1056" t="s">
        <v>127</v>
      </c>
      <c r="DR115" s="1054"/>
      <c r="DS115" s="1054"/>
      <c r="DT115" s="1054"/>
      <c r="DU115" s="1055"/>
      <c r="DV115" s="1057" t="s">
        <v>127</v>
      </c>
      <c r="DW115" s="1058"/>
      <c r="DX115" s="1058"/>
      <c r="DY115" s="1058"/>
      <c r="DZ115" s="1059"/>
    </row>
    <row r="116" spans="1:130" s="247" customFormat="1" ht="26.25" customHeight="1" x14ac:dyDescent="0.2">
      <c r="A116" s="1051"/>
      <c r="B116" s="1052"/>
      <c r="C116" s="1060" t="s">
        <v>450</v>
      </c>
      <c r="D116" s="1060"/>
      <c r="E116" s="1060"/>
      <c r="F116" s="1060"/>
      <c r="G116" s="1060"/>
      <c r="H116" s="1060"/>
      <c r="I116" s="1060"/>
      <c r="J116" s="1060"/>
      <c r="K116" s="1060"/>
      <c r="L116" s="1060"/>
      <c r="M116" s="1060"/>
      <c r="N116" s="1060"/>
      <c r="O116" s="1060"/>
      <c r="P116" s="1060"/>
      <c r="Q116" s="1060"/>
      <c r="R116" s="1060"/>
      <c r="S116" s="1060"/>
      <c r="T116" s="1060"/>
      <c r="U116" s="1060"/>
      <c r="V116" s="1060"/>
      <c r="W116" s="1060"/>
      <c r="X116" s="1060"/>
      <c r="Y116" s="1060"/>
      <c r="Z116" s="1061"/>
      <c r="AA116" s="1053">
        <v>6</v>
      </c>
      <c r="AB116" s="1054"/>
      <c r="AC116" s="1054"/>
      <c r="AD116" s="1054"/>
      <c r="AE116" s="1055"/>
      <c r="AF116" s="1056">
        <v>14</v>
      </c>
      <c r="AG116" s="1054"/>
      <c r="AH116" s="1054"/>
      <c r="AI116" s="1054"/>
      <c r="AJ116" s="1055"/>
      <c r="AK116" s="1056">
        <v>61</v>
      </c>
      <c r="AL116" s="1054"/>
      <c r="AM116" s="1054"/>
      <c r="AN116" s="1054"/>
      <c r="AO116" s="1055"/>
      <c r="AP116" s="1057">
        <v>0</v>
      </c>
      <c r="AQ116" s="1058"/>
      <c r="AR116" s="1058"/>
      <c r="AS116" s="1058"/>
      <c r="AT116" s="1059"/>
      <c r="AU116" s="995"/>
      <c r="AV116" s="996"/>
      <c r="AW116" s="996"/>
      <c r="AX116" s="996"/>
      <c r="AY116" s="996"/>
      <c r="AZ116" s="1062" t="s">
        <v>451</v>
      </c>
      <c r="BA116" s="1063"/>
      <c r="BB116" s="1063"/>
      <c r="BC116" s="1063"/>
      <c r="BD116" s="1063"/>
      <c r="BE116" s="1063"/>
      <c r="BF116" s="1063"/>
      <c r="BG116" s="1063"/>
      <c r="BH116" s="1063"/>
      <c r="BI116" s="1063"/>
      <c r="BJ116" s="1063"/>
      <c r="BK116" s="1063"/>
      <c r="BL116" s="1063"/>
      <c r="BM116" s="1063"/>
      <c r="BN116" s="1063"/>
      <c r="BO116" s="1063"/>
      <c r="BP116" s="1064"/>
      <c r="BQ116" s="1014" t="s">
        <v>127</v>
      </c>
      <c r="BR116" s="1015"/>
      <c r="BS116" s="1015"/>
      <c r="BT116" s="1015"/>
      <c r="BU116" s="1015"/>
      <c r="BV116" s="1015" t="s">
        <v>127</v>
      </c>
      <c r="BW116" s="1015"/>
      <c r="BX116" s="1015"/>
      <c r="BY116" s="1015"/>
      <c r="BZ116" s="1015"/>
      <c r="CA116" s="1015" t="s">
        <v>127</v>
      </c>
      <c r="CB116" s="1015"/>
      <c r="CC116" s="1015"/>
      <c r="CD116" s="1015"/>
      <c r="CE116" s="1015"/>
      <c r="CF116" s="1009" t="s">
        <v>127</v>
      </c>
      <c r="CG116" s="1010"/>
      <c r="CH116" s="1010"/>
      <c r="CI116" s="1010"/>
      <c r="CJ116" s="1010"/>
      <c r="CK116" s="1040"/>
      <c r="CL116" s="1041"/>
      <c r="CM116" s="1011" t="s">
        <v>452</v>
      </c>
      <c r="CN116" s="1012"/>
      <c r="CO116" s="1012"/>
      <c r="CP116" s="1012"/>
      <c r="CQ116" s="1012"/>
      <c r="CR116" s="1012"/>
      <c r="CS116" s="1012"/>
      <c r="CT116" s="1012"/>
      <c r="CU116" s="1012"/>
      <c r="CV116" s="1012"/>
      <c r="CW116" s="1012"/>
      <c r="CX116" s="1012"/>
      <c r="CY116" s="1012"/>
      <c r="CZ116" s="1012"/>
      <c r="DA116" s="1012"/>
      <c r="DB116" s="1012"/>
      <c r="DC116" s="1012"/>
      <c r="DD116" s="1012"/>
      <c r="DE116" s="1012"/>
      <c r="DF116" s="1013"/>
      <c r="DG116" s="1053">
        <v>35050</v>
      </c>
      <c r="DH116" s="1054"/>
      <c r="DI116" s="1054"/>
      <c r="DJ116" s="1054"/>
      <c r="DK116" s="1055"/>
      <c r="DL116" s="1056">
        <v>30435</v>
      </c>
      <c r="DM116" s="1054"/>
      <c r="DN116" s="1054"/>
      <c r="DO116" s="1054"/>
      <c r="DP116" s="1055"/>
      <c r="DQ116" s="1056">
        <v>25820</v>
      </c>
      <c r="DR116" s="1054"/>
      <c r="DS116" s="1054"/>
      <c r="DT116" s="1054"/>
      <c r="DU116" s="1055"/>
      <c r="DV116" s="1057">
        <v>0.3</v>
      </c>
      <c r="DW116" s="1058"/>
      <c r="DX116" s="1058"/>
      <c r="DY116" s="1058"/>
      <c r="DZ116" s="1059"/>
    </row>
    <row r="117" spans="1:130" s="247" customFormat="1" ht="26.25" customHeight="1" x14ac:dyDescent="0.2">
      <c r="A117" s="999" t="s">
        <v>185</v>
      </c>
      <c r="B117" s="980"/>
      <c r="C117" s="980"/>
      <c r="D117" s="980"/>
      <c r="E117" s="980"/>
      <c r="F117" s="980"/>
      <c r="G117" s="980"/>
      <c r="H117" s="980"/>
      <c r="I117" s="980"/>
      <c r="J117" s="980"/>
      <c r="K117" s="980"/>
      <c r="L117" s="980"/>
      <c r="M117" s="980"/>
      <c r="N117" s="980"/>
      <c r="O117" s="980"/>
      <c r="P117" s="980"/>
      <c r="Q117" s="980"/>
      <c r="R117" s="980"/>
      <c r="S117" s="980"/>
      <c r="T117" s="980"/>
      <c r="U117" s="980"/>
      <c r="V117" s="980"/>
      <c r="W117" s="980"/>
      <c r="X117" s="980"/>
      <c r="Y117" s="1070" t="s">
        <v>453</v>
      </c>
      <c r="Z117" s="981"/>
      <c r="AA117" s="1071">
        <v>3516233</v>
      </c>
      <c r="AB117" s="1072"/>
      <c r="AC117" s="1072"/>
      <c r="AD117" s="1072"/>
      <c r="AE117" s="1073"/>
      <c r="AF117" s="1074">
        <v>3197509</v>
      </c>
      <c r="AG117" s="1072"/>
      <c r="AH117" s="1072"/>
      <c r="AI117" s="1072"/>
      <c r="AJ117" s="1073"/>
      <c r="AK117" s="1074">
        <v>3240613</v>
      </c>
      <c r="AL117" s="1072"/>
      <c r="AM117" s="1072"/>
      <c r="AN117" s="1072"/>
      <c r="AO117" s="1073"/>
      <c r="AP117" s="1075"/>
      <c r="AQ117" s="1076"/>
      <c r="AR117" s="1076"/>
      <c r="AS117" s="1076"/>
      <c r="AT117" s="1077"/>
      <c r="AU117" s="995"/>
      <c r="AV117" s="996"/>
      <c r="AW117" s="996"/>
      <c r="AX117" s="996"/>
      <c r="AY117" s="996"/>
      <c r="AZ117" s="1062" t="s">
        <v>454</v>
      </c>
      <c r="BA117" s="1063"/>
      <c r="BB117" s="1063"/>
      <c r="BC117" s="1063"/>
      <c r="BD117" s="1063"/>
      <c r="BE117" s="1063"/>
      <c r="BF117" s="1063"/>
      <c r="BG117" s="1063"/>
      <c r="BH117" s="1063"/>
      <c r="BI117" s="1063"/>
      <c r="BJ117" s="1063"/>
      <c r="BK117" s="1063"/>
      <c r="BL117" s="1063"/>
      <c r="BM117" s="1063"/>
      <c r="BN117" s="1063"/>
      <c r="BO117" s="1063"/>
      <c r="BP117" s="1064"/>
      <c r="BQ117" s="1014" t="s">
        <v>433</v>
      </c>
      <c r="BR117" s="1015"/>
      <c r="BS117" s="1015"/>
      <c r="BT117" s="1015"/>
      <c r="BU117" s="1015"/>
      <c r="BV117" s="1015" t="s">
        <v>127</v>
      </c>
      <c r="BW117" s="1015"/>
      <c r="BX117" s="1015"/>
      <c r="BY117" s="1015"/>
      <c r="BZ117" s="1015"/>
      <c r="CA117" s="1015" t="s">
        <v>433</v>
      </c>
      <c r="CB117" s="1015"/>
      <c r="CC117" s="1015"/>
      <c r="CD117" s="1015"/>
      <c r="CE117" s="1015"/>
      <c r="CF117" s="1009" t="s">
        <v>433</v>
      </c>
      <c r="CG117" s="1010"/>
      <c r="CH117" s="1010"/>
      <c r="CI117" s="1010"/>
      <c r="CJ117" s="1010"/>
      <c r="CK117" s="1040"/>
      <c r="CL117" s="1041"/>
      <c r="CM117" s="1011" t="s">
        <v>455</v>
      </c>
      <c r="CN117" s="1012"/>
      <c r="CO117" s="1012"/>
      <c r="CP117" s="1012"/>
      <c r="CQ117" s="1012"/>
      <c r="CR117" s="1012"/>
      <c r="CS117" s="1012"/>
      <c r="CT117" s="1012"/>
      <c r="CU117" s="1012"/>
      <c r="CV117" s="1012"/>
      <c r="CW117" s="1012"/>
      <c r="CX117" s="1012"/>
      <c r="CY117" s="1012"/>
      <c r="CZ117" s="1012"/>
      <c r="DA117" s="1012"/>
      <c r="DB117" s="1012"/>
      <c r="DC117" s="1012"/>
      <c r="DD117" s="1012"/>
      <c r="DE117" s="1012"/>
      <c r="DF117" s="1013"/>
      <c r="DG117" s="1053" t="s">
        <v>433</v>
      </c>
      <c r="DH117" s="1054"/>
      <c r="DI117" s="1054"/>
      <c r="DJ117" s="1054"/>
      <c r="DK117" s="1055"/>
      <c r="DL117" s="1056" t="s">
        <v>433</v>
      </c>
      <c r="DM117" s="1054"/>
      <c r="DN117" s="1054"/>
      <c r="DO117" s="1054"/>
      <c r="DP117" s="1055"/>
      <c r="DQ117" s="1056" t="s">
        <v>127</v>
      </c>
      <c r="DR117" s="1054"/>
      <c r="DS117" s="1054"/>
      <c r="DT117" s="1054"/>
      <c r="DU117" s="1055"/>
      <c r="DV117" s="1057" t="s">
        <v>433</v>
      </c>
      <c r="DW117" s="1058"/>
      <c r="DX117" s="1058"/>
      <c r="DY117" s="1058"/>
      <c r="DZ117" s="1059"/>
    </row>
    <row r="118" spans="1:130" s="247" customFormat="1" ht="26.25" customHeight="1" x14ac:dyDescent="0.2">
      <c r="A118" s="999" t="s">
        <v>428</v>
      </c>
      <c r="B118" s="980"/>
      <c r="C118" s="980"/>
      <c r="D118" s="980"/>
      <c r="E118" s="980"/>
      <c r="F118" s="980"/>
      <c r="G118" s="980"/>
      <c r="H118" s="980"/>
      <c r="I118" s="980"/>
      <c r="J118" s="980"/>
      <c r="K118" s="980"/>
      <c r="L118" s="980"/>
      <c r="M118" s="980"/>
      <c r="N118" s="980"/>
      <c r="O118" s="980"/>
      <c r="P118" s="980"/>
      <c r="Q118" s="980"/>
      <c r="R118" s="980"/>
      <c r="S118" s="980"/>
      <c r="T118" s="980"/>
      <c r="U118" s="980"/>
      <c r="V118" s="980"/>
      <c r="W118" s="980"/>
      <c r="X118" s="980"/>
      <c r="Y118" s="980"/>
      <c r="Z118" s="981"/>
      <c r="AA118" s="979" t="s">
        <v>426</v>
      </c>
      <c r="AB118" s="980"/>
      <c r="AC118" s="980"/>
      <c r="AD118" s="980"/>
      <c r="AE118" s="981"/>
      <c r="AF118" s="979" t="s">
        <v>306</v>
      </c>
      <c r="AG118" s="980"/>
      <c r="AH118" s="980"/>
      <c r="AI118" s="980"/>
      <c r="AJ118" s="981"/>
      <c r="AK118" s="979" t="s">
        <v>305</v>
      </c>
      <c r="AL118" s="980"/>
      <c r="AM118" s="980"/>
      <c r="AN118" s="980"/>
      <c r="AO118" s="981"/>
      <c r="AP118" s="1066" t="s">
        <v>427</v>
      </c>
      <c r="AQ118" s="1067"/>
      <c r="AR118" s="1067"/>
      <c r="AS118" s="1067"/>
      <c r="AT118" s="1068"/>
      <c r="AU118" s="995"/>
      <c r="AV118" s="996"/>
      <c r="AW118" s="996"/>
      <c r="AX118" s="996"/>
      <c r="AY118" s="996"/>
      <c r="AZ118" s="1069" t="s">
        <v>456</v>
      </c>
      <c r="BA118" s="1060"/>
      <c r="BB118" s="1060"/>
      <c r="BC118" s="1060"/>
      <c r="BD118" s="1060"/>
      <c r="BE118" s="1060"/>
      <c r="BF118" s="1060"/>
      <c r="BG118" s="1060"/>
      <c r="BH118" s="1060"/>
      <c r="BI118" s="1060"/>
      <c r="BJ118" s="1060"/>
      <c r="BK118" s="1060"/>
      <c r="BL118" s="1060"/>
      <c r="BM118" s="1060"/>
      <c r="BN118" s="1060"/>
      <c r="BO118" s="1060"/>
      <c r="BP118" s="1061"/>
      <c r="BQ118" s="1092" t="s">
        <v>127</v>
      </c>
      <c r="BR118" s="1093"/>
      <c r="BS118" s="1093"/>
      <c r="BT118" s="1093"/>
      <c r="BU118" s="1093"/>
      <c r="BV118" s="1093" t="s">
        <v>127</v>
      </c>
      <c r="BW118" s="1093"/>
      <c r="BX118" s="1093"/>
      <c r="BY118" s="1093"/>
      <c r="BZ118" s="1093"/>
      <c r="CA118" s="1093" t="s">
        <v>127</v>
      </c>
      <c r="CB118" s="1093"/>
      <c r="CC118" s="1093"/>
      <c r="CD118" s="1093"/>
      <c r="CE118" s="1093"/>
      <c r="CF118" s="1009" t="s">
        <v>127</v>
      </c>
      <c r="CG118" s="1010"/>
      <c r="CH118" s="1010"/>
      <c r="CI118" s="1010"/>
      <c r="CJ118" s="1010"/>
      <c r="CK118" s="1040"/>
      <c r="CL118" s="1041"/>
      <c r="CM118" s="1011" t="s">
        <v>457</v>
      </c>
      <c r="CN118" s="1012"/>
      <c r="CO118" s="1012"/>
      <c r="CP118" s="1012"/>
      <c r="CQ118" s="1012"/>
      <c r="CR118" s="1012"/>
      <c r="CS118" s="1012"/>
      <c r="CT118" s="1012"/>
      <c r="CU118" s="1012"/>
      <c r="CV118" s="1012"/>
      <c r="CW118" s="1012"/>
      <c r="CX118" s="1012"/>
      <c r="CY118" s="1012"/>
      <c r="CZ118" s="1012"/>
      <c r="DA118" s="1012"/>
      <c r="DB118" s="1012"/>
      <c r="DC118" s="1012"/>
      <c r="DD118" s="1012"/>
      <c r="DE118" s="1012"/>
      <c r="DF118" s="1013"/>
      <c r="DG118" s="1053" t="s">
        <v>433</v>
      </c>
      <c r="DH118" s="1054"/>
      <c r="DI118" s="1054"/>
      <c r="DJ118" s="1054"/>
      <c r="DK118" s="1055"/>
      <c r="DL118" s="1056" t="s">
        <v>127</v>
      </c>
      <c r="DM118" s="1054"/>
      <c r="DN118" s="1054"/>
      <c r="DO118" s="1054"/>
      <c r="DP118" s="1055"/>
      <c r="DQ118" s="1056" t="s">
        <v>127</v>
      </c>
      <c r="DR118" s="1054"/>
      <c r="DS118" s="1054"/>
      <c r="DT118" s="1054"/>
      <c r="DU118" s="1055"/>
      <c r="DV118" s="1057" t="s">
        <v>433</v>
      </c>
      <c r="DW118" s="1058"/>
      <c r="DX118" s="1058"/>
      <c r="DY118" s="1058"/>
      <c r="DZ118" s="1059"/>
    </row>
    <row r="119" spans="1:130" s="247" customFormat="1" ht="26.25" customHeight="1" x14ac:dyDescent="0.2">
      <c r="A119" s="1153" t="s">
        <v>431</v>
      </c>
      <c r="B119" s="1039"/>
      <c r="C119" s="1018" t="s">
        <v>432</v>
      </c>
      <c r="D119" s="1019"/>
      <c r="E119" s="1019"/>
      <c r="F119" s="1019"/>
      <c r="G119" s="1019"/>
      <c r="H119" s="1019"/>
      <c r="I119" s="1019"/>
      <c r="J119" s="1019"/>
      <c r="K119" s="1019"/>
      <c r="L119" s="1019"/>
      <c r="M119" s="1019"/>
      <c r="N119" s="1019"/>
      <c r="O119" s="1019"/>
      <c r="P119" s="1019"/>
      <c r="Q119" s="1019"/>
      <c r="R119" s="1019"/>
      <c r="S119" s="1019"/>
      <c r="T119" s="1019"/>
      <c r="U119" s="1019"/>
      <c r="V119" s="1019"/>
      <c r="W119" s="1019"/>
      <c r="X119" s="1019"/>
      <c r="Y119" s="1019"/>
      <c r="Z119" s="1020"/>
      <c r="AA119" s="986" t="s">
        <v>127</v>
      </c>
      <c r="AB119" s="987"/>
      <c r="AC119" s="987"/>
      <c r="AD119" s="987"/>
      <c r="AE119" s="988"/>
      <c r="AF119" s="989" t="s">
        <v>127</v>
      </c>
      <c r="AG119" s="987"/>
      <c r="AH119" s="987"/>
      <c r="AI119" s="987"/>
      <c r="AJ119" s="988"/>
      <c r="AK119" s="989" t="s">
        <v>127</v>
      </c>
      <c r="AL119" s="987"/>
      <c r="AM119" s="987"/>
      <c r="AN119" s="987"/>
      <c r="AO119" s="988"/>
      <c r="AP119" s="990" t="s">
        <v>127</v>
      </c>
      <c r="AQ119" s="991"/>
      <c r="AR119" s="991"/>
      <c r="AS119" s="991"/>
      <c r="AT119" s="992"/>
      <c r="AU119" s="997"/>
      <c r="AV119" s="998"/>
      <c r="AW119" s="998"/>
      <c r="AX119" s="998"/>
      <c r="AY119" s="998"/>
      <c r="AZ119" s="278" t="s">
        <v>185</v>
      </c>
      <c r="BA119" s="278"/>
      <c r="BB119" s="278"/>
      <c r="BC119" s="278"/>
      <c r="BD119" s="278"/>
      <c r="BE119" s="278"/>
      <c r="BF119" s="278"/>
      <c r="BG119" s="278"/>
      <c r="BH119" s="278"/>
      <c r="BI119" s="278"/>
      <c r="BJ119" s="278"/>
      <c r="BK119" s="278"/>
      <c r="BL119" s="278"/>
      <c r="BM119" s="278"/>
      <c r="BN119" s="278"/>
      <c r="BO119" s="1070" t="s">
        <v>458</v>
      </c>
      <c r="BP119" s="1101"/>
      <c r="BQ119" s="1092">
        <v>44391920</v>
      </c>
      <c r="BR119" s="1093"/>
      <c r="BS119" s="1093"/>
      <c r="BT119" s="1093"/>
      <c r="BU119" s="1093"/>
      <c r="BV119" s="1093">
        <v>43443299</v>
      </c>
      <c r="BW119" s="1093"/>
      <c r="BX119" s="1093"/>
      <c r="BY119" s="1093"/>
      <c r="BZ119" s="1093"/>
      <c r="CA119" s="1093">
        <v>42171968</v>
      </c>
      <c r="CB119" s="1093"/>
      <c r="CC119" s="1093"/>
      <c r="CD119" s="1093"/>
      <c r="CE119" s="1093"/>
      <c r="CF119" s="1094"/>
      <c r="CG119" s="1095"/>
      <c r="CH119" s="1095"/>
      <c r="CI119" s="1095"/>
      <c r="CJ119" s="1096"/>
      <c r="CK119" s="1042"/>
      <c r="CL119" s="1043"/>
      <c r="CM119" s="1097" t="s">
        <v>459</v>
      </c>
      <c r="CN119" s="1098"/>
      <c r="CO119" s="1098"/>
      <c r="CP119" s="1098"/>
      <c r="CQ119" s="1098"/>
      <c r="CR119" s="1098"/>
      <c r="CS119" s="1098"/>
      <c r="CT119" s="1098"/>
      <c r="CU119" s="1098"/>
      <c r="CV119" s="1098"/>
      <c r="CW119" s="1098"/>
      <c r="CX119" s="1098"/>
      <c r="CY119" s="1098"/>
      <c r="CZ119" s="1098"/>
      <c r="DA119" s="1098"/>
      <c r="DB119" s="1098"/>
      <c r="DC119" s="1098"/>
      <c r="DD119" s="1098"/>
      <c r="DE119" s="1098"/>
      <c r="DF119" s="1099"/>
      <c r="DG119" s="1100">
        <v>10623</v>
      </c>
      <c r="DH119" s="1079"/>
      <c r="DI119" s="1079"/>
      <c r="DJ119" s="1079"/>
      <c r="DK119" s="1080"/>
      <c r="DL119" s="1078">
        <v>9401</v>
      </c>
      <c r="DM119" s="1079"/>
      <c r="DN119" s="1079"/>
      <c r="DO119" s="1079"/>
      <c r="DP119" s="1080"/>
      <c r="DQ119" s="1078">
        <v>8162</v>
      </c>
      <c r="DR119" s="1079"/>
      <c r="DS119" s="1079"/>
      <c r="DT119" s="1079"/>
      <c r="DU119" s="1080"/>
      <c r="DV119" s="1081">
        <v>0.1</v>
      </c>
      <c r="DW119" s="1082"/>
      <c r="DX119" s="1082"/>
      <c r="DY119" s="1082"/>
      <c r="DZ119" s="1083"/>
    </row>
    <row r="120" spans="1:130" s="247" customFormat="1" ht="26.25" customHeight="1" x14ac:dyDescent="0.2">
      <c r="A120" s="1154"/>
      <c r="B120" s="1041"/>
      <c r="C120" s="1011" t="s">
        <v>436</v>
      </c>
      <c r="D120" s="1012"/>
      <c r="E120" s="1012"/>
      <c r="F120" s="1012"/>
      <c r="G120" s="1012"/>
      <c r="H120" s="1012"/>
      <c r="I120" s="1012"/>
      <c r="J120" s="1012"/>
      <c r="K120" s="1012"/>
      <c r="L120" s="1012"/>
      <c r="M120" s="1012"/>
      <c r="N120" s="1012"/>
      <c r="O120" s="1012"/>
      <c r="P120" s="1012"/>
      <c r="Q120" s="1012"/>
      <c r="R120" s="1012"/>
      <c r="S120" s="1012"/>
      <c r="T120" s="1012"/>
      <c r="U120" s="1012"/>
      <c r="V120" s="1012"/>
      <c r="W120" s="1012"/>
      <c r="X120" s="1012"/>
      <c r="Y120" s="1012"/>
      <c r="Z120" s="1013"/>
      <c r="AA120" s="1053" t="s">
        <v>127</v>
      </c>
      <c r="AB120" s="1054"/>
      <c r="AC120" s="1054"/>
      <c r="AD120" s="1054"/>
      <c r="AE120" s="1055"/>
      <c r="AF120" s="1056" t="s">
        <v>127</v>
      </c>
      <c r="AG120" s="1054"/>
      <c r="AH120" s="1054"/>
      <c r="AI120" s="1054"/>
      <c r="AJ120" s="1055"/>
      <c r="AK120" s="1056" t="s">
        <v>127</v>
      </c>
      <c r="AL120" s="1054"/>
      <c r="AM120" s="1054"/>
      <c r="AN120" s="1054"/>
      <c r="AO120" s="1055"/>
      <c r="AP120" s="1057" t="s">
        <v>127</v>
      </c>
      <c r="AQ120" s="1058"/>
      <c r="AR120" s="1058"/>
      <c r="AS120" s="1058"/>
      <c r="AT120" s="1059"/>
      <c r="AU120" s="1084" t="s">
        <v>460</v>
      </c>
      <c r="AV120" s="1085"/>
      <c r="AW120" s="1085"/>
      <c r="AX120" s="1085"/>
      <c r="AY120" s="1086"/>
      <c r="AZ120" s="1035" t="s">
        <v>461</v>
      </c>
      <c r="BA120" s="984"/>
      <c r="BB120" s="984"/>
      <c r="BC120" s="984"/>
      <c r="BD120" s="984"/>
      <c r="BE120" s="984"/>
      <c r="BF120" s="984"/>
      <c r="BG120" s="984"/>
      <c r="BH120" s="984"/>
      <c r="BI120" s="984"/>
      <c r="BJ120" s="984"/>
      <c r="BK120" s="984"/>
      <c r="BL120" s="984"/>
      <c r="BM120" s="984"/>
      <c r="BN120" s="984"/>
      <c r="BO120" s="984"/>
      <c r="BP120" s="985"/>
      <c r="BQ120" s="1021">
        <v>12350017</v>
      </c>
      <c r="BR120" s="1022"/>
      <c r="BS120" s="1022"/>
      <c r="BT120" s="1022"/>
      <c r="BU120" s="1022"/>
      <c r="BV120" s="1022">
        <v>12909703</v>
      </c>
      <c r="BW120" s="1022"/>
      <c r="BX120" s="1022"/>
      <c r="BY120" s="1022"/>
      <c r="BZ120" s="1022"/>
      <c r="CA120" s="1022">
        <v>13302734</v>
      </c>
      <c r="CB120" s="1022"/>
      <c r="CC120" s="1022"/>
      <c r="CD120" s="1022"/>
      <c r="CE120" s="1022"/>
      <c r="CF120" s="1036">
        <v>134.69999999999999</v>
      </c>
      <c r="CG120" s="1037"/>
      <c r="CH120" s="1037"/>
      <c r="CI120" s="1037"/>
      <c r="CJ120" s="1037"/>
      <c r="CK120" s="1102" t="s">
        <v>462</v>
      </c>
      <c r="CL120" s="1103"/>
      <c r="CM120" s="1103"/>
      <c r="CN120" s="1103"/>
      <c r="CO120" s="1104"/>
      <c r="CP120" s="1110" t="s">
        <v>407</v>
      </c>
      <c r="CQ120" s="1111"/>
      <c r="CR120" s="1111"/>
      <c r="CS120" s="1111"/>
      <c r="CT120" s="1111"/>
      <c r="CU120" s="1111"/>
      <c r="CV120" s="1111"/>
      <c r="CW120" s="1111"/>
      <c r="CX120" s="1111"/>
      <c r="CY120" s="1111"/>
      <c r="CZ120" s="1111"/>
      <c r="DA120" s="1111"/>
      <c r="DB120" s="1111"/>
      <c r="DC120" s="1111"/>
      <c r="DD120" s="1111"/>
      <c r="DE120" s="1111"/>
      <c r="DF120" s="1112"/>
      <c r="DG120" s="1021" t="s">
        <v>127</v>
      </c>
      <c r="DH120" s="1022"/>
      <c r="DI120" s="1022"/>
      <c r="DJ120" s="1022"/>
      <c r="DK120" s="1022"/>
      <c r="DL120" s="1022">
        <v>15555844</v>
      </c>
      <c r="DM120" s="1022"/>
      <c r="DN120" s="1022"/>
      <c r="DO120" s="1022"/>
      <c r="DP120" s="1022"/>
      <c r="DQ120" s="1022">
        <v>14004263</v>
      </c>
      <c r="DR120" s="1022"/>
      <c r="DS120" s="1022"/>
      <c r="DT120" s="1022"/>
      <c r="DU120" s="1022"/>
      <c r="DV120" s="1023">
        <v>141.80000000000001</v>
      </c>
      <c r="DW120" s="1023"/>
      <c r="DX120" s="1023"/>
      <c r="DY120" s="1023"/>
      <c r="DZ120" s="1024"/>
    </row>
    <row r="121" spans="1:130" s="247" customFormat="1" ht="26.25" customHeight="1" x14ac:dyDescent="0.2">
      <c r="A121" s="1154"/>
      <c r="B121" s="1041"/>
      <c r="C121" s="1062" t="s">
        <v>463</v>
      </c>
      <c r="D121" s="1063"/>
      <c r="E121" s="1063"/>
      <c r="F121" s="1063"/>
      <c r="G121" s="1063"/>
      <c r="H121" s="1063"/>
      <c r="I121" s="1063"/>
      <c r="J121" s="1063"/>
      <c r="K121" s="1063"/>
      <c r="L121" s="1063"/>
      <c r="M121" s="1063"/>
      <c r="N121" s="1063"/>
      <c r="O121" s="1063"/>
      <c r="P121" s="1063"/>
      <c r="Q121" s="1063"/>
      <c r="R121" s="1063"/>
      <c r="S121" s="1063"/>
      <c r="T121" s="1063"/>
      <c r="U121" s="1063"/>
      <c r="V121" s="1063"/>
      <c r="W121" s="1063"/>
      <c r="X121" s="1063"/>
      <c r="Y121" s="1063"/>
      <c r="Z121" s="1064"/>
      <c r="AA121" s="1053" t="s">
        <v>127</v>
      </c>
      <c r="AB121" s="1054"/>
      <c r="AC121" s="1054"/>
      <c r="AD121" s="1054"/>
      <c r="AE121" s="1055"/>
      <c r="AF121" s="1056" t="s">
        <v>127</v>
      </c>
      <c r="AG121" s="1054"/>
      <c r="AH121" s="1054"/>
      <c r="AI121" s="1054"/>
      <c r="AJ121" s="1055"/>
      <c r="AK121" s="1056" t="s">
        <v>127</v>
      </c>
      <c r="AL121" s="1054"/>
      <c r="AM121" s="1054"/>
      <c r="AN121" s="1054"/>
      <c r="AO121" s="1055"/>
      <c r="AP121" s="1057" t="s">
        <v>127</v>
      </c>
      <c r="AQ121" s="1058"/>
      <c r="AR121" s="1058"/>
      <c r="AS121" s="1058"/>
      <c r="AT121" s="1059"/>
      <c r="AU121" s="1087"/>
      <c r="AV121" s="1088"/>
      <c r="AW121" s="1088"/>
      <c r="AX121" s="1088"/>
      <c r="AY121" s="1089"/>
      <c r="AZ121" s="1044" t="s">
        <v>464</v>
      </c>
      <c r="BA121" s="1045"/>
      <c r="BB121" s="1045"/>
      <c r="BC121" s="1045"/>
      <c r="BD121" s="1045"/>
      <c r="BE121" s="1045"/>
      <c r="BF121" s="1045"/>
      <c r="BG121" s="1045"/>
      <c r="BH121" s="1045"/>
      <c r="BI121" s="1045"/>
      <c r="BJ121" s="1045"/>
      <c r="BK121" s="1045"/>
      <c r="BL121" s="1045"/>
      <c r="BM121" s="1045"/>
      <c r="BN121" s="1045"/>
      <c r="BO121" s="1045"/>
      <c r="BP121" s="1046"/>
      <c r="BQ121" s="1014">
        <v>1262378</v>
      </c>
      <c r="BR121" s="1015"/>
      <c r="BS121" s="1015"/>
      <c r="BT121" s="1015"/>
      <c r="BU121" s="1015"/>
      <c r="BV121" s="1015">
        <v>1054835</v>
      </c>
      <c r="BW121" s="1015"/>
      <c r="BX121" s="1015"/>
      <c r="BY121" s="1015"/>
      <c r="BZ121" s="1015"/>
      <c r="CA121" s="1015">
        <v>934992</v>
      </c>
      <c r="CB121" s="1015"/>
      <c r="CC121" s="1015"/>
      <c r="CD121" s="1015"/>
      <c r="CE121" s="1015"/>
      <c r="CF121" s="1009">
        <v>9.5</v>
      </c>
      <c r="CG121" s="1010"/>
      <c r="CH121" s="1010"/>
      <c r="CI121" s="1010"/>
      <c r="CJ121" s="1010"/>
      <c r="CK121" s="1105"/>
      <c r="CL121" s="1106"/>
      <c r="CM121" s="1106"/>
      <c r="CN121" s="1106"/>
      <c r="CO121" s="1107"/>
      <c r="CP121" s="1115" t="s">
        <v>465</v>
      </c>
      <c r="CQ121" s="1116"/>
      <c r="CR121" s="1116"/>
      <c r="CS121" s="1116"/>
      <c r="CT121" s="1116"/>
      <c r="CU121" s="1116"/>
      <c r="CV121" s="1116"/>
      <c r="CW121" s="1116"/>
      <c r="CX121" s="1116"/>
      <c r="CY121" s="1116"/>
      <c r="CZ121" s="1116"/>
      <c r="DA121" s="1116"/>
      <c r="DB121" s="1116"/>
      <c r="DC121" s="1116"/>
      <c r="DD121" s="1116"/>
      <c r="DE121" s="1116"/>
      <c r="DF121" s="1117"/>
      <c r="DG121" s="1014">
        <v>810856</v>
      </c>
      <c r="DH121" s="1015"/>
      <c r="DI121" s="1015"/>
      <c r="DJ121" s="1015"/>
      <c r="DK121" s="1015"/>
      <c r="DL121" s="1015">
        <v>630890</v>
      </c>
      <c r="DM121" s="1015"/>
      <c r="DN121" s="1015"/>
      <c r="DO121" s="1015"/>
      <c r="DP121" s="1015"/>
      <c r="DQ121" s="1015">
        <v>561413</v>
      </c>
      <c r="DR121" s="1015"/>
      <c r="DS121" s="1015"/>
      <c r="DT121" s="1015"/>
      <c r="DU121" s="1015"/>
      <c r="DV121" s="1016">
        <v>5.7</v>
      </c>
      <c r="DW121" s="1016"/>
      <c r="DX121" s="1016"/>
      <c r="DY121" s="1016"/>
      <c r="DZ121" s="1017"/>
    </row>
    <row r="122" spans="1:130" s="247" customFormat="1" ht="26.25" customHeight="1" x14ac:dyDescent="0.2">
      <c r="A122" s="1154"/>
      <c r="B122" s="1041"/>
      <c r="C122" s="1011" t="s">
        <v>446</v>
      </c>
      <c r="D122" s="1012"/>
      <c r="E122" s="1012"/>
      <c r="F122" s="1012"/>
      <c r="G122" s="1012"/>
      <c r="H122" s="1012"/>
      <c r="I122" s="1012"/>
      <c r="J122" s="1012"/>
      <c r="K122" s="1012"/>
      <c r="L122" s="1012"/>
      <c r="M122" s="1012"/>
      <c r="N122" s="1012"/>
      <c r="O122" s="1012"/>
      <c r="P122" s="1012"/>
      <c r="Q122" s="1012"/>
      <c r="R122" s="1012"/>
      <c r="S122" s="1012"/>
      <c r="T122" s="1012"/>
      <c r="U122" s="1012"/>
      <c r="V122" s="1012"/>
      <c r="W122" s="1012"/>
      <c r="X122" s="1012"/>
      <c r="Y122" s="1012"/>
      <c r="Z122" s="1013"/>
      <c r="AA122" s="1053" t="s">
        <v>127</v>
      </c>
      <c r="AB122" s="1054"/>
      <c r="AC122" s="1054"/>
      <c r="AD122" s="1054"/>
      <c r="AE122" s="1055"/>
      <c r="AF122" s="1056" t="s">
        <v>127</v>
      </c>
      <c r="AG122" s="1054"/>
      <c r="AH122" s="1054"/>
      <c r="AI122" s="1054"/>
      <c r="AJ122" s="1055"/>
      <c r="AK122" s="1056" t="s">
        <v>433</v>
      </c>
      <c r="AL122" s="1054"/>
      <c r="AM122" s="1054"/>
      <c r="AN122" s="1054"/>
      <c r="AO122" s="1055"/>
      <c r="AP122" s="1057" t="s">
        <v>127</v>
      </c>
      <c r="AQ122" s="1058"/>
      <c r="AR122" s="1058"/>
      <c r="AS122" s="1058"/>
      <c r="AT122" s="1059"/>
      <c r="AU122" s="1087"/>
      <c r="AV122" s="1088"/>
      <c r="AW122" s="1088"/>
      <c r="AX122" s="1088"/>
      <c r="AY122" s="1089"/>
      <c r="AZ122" s="1069" t="s">
        <v>466</v>
      </c>
      <c r="BA122" s="1060"/>
      <c r="BB122" s="1060"/>
      <c r="BC122" s="1060"/>
      <c r="BD122" s="1060"/>
      <c r="BE122" s="1060"/>
      <c r="BF122" s="1060"/>
      <c r="BG122" s="1060"/>
      <c r="BH122" s="1060"/>
      <c r="BI122" s="1060"/>
      <c r="BJ122" s="1060"/>
      <c r="BK122" s="1060"/>
      <c r="BL122" s="1060"/>
      <c r="BM122" s="1060"/>
      <c r="BN122" s="1060"/>
      <c r="BO122" s="1060"/>
      <c r="BP122" s="1061"/>
      <c r="BQ122" s="1092">
        <v>32706163</v>
      </c>
      <c r="BR122" s="1093"/>
      <c r="BS122" s="1093"/>
      <c r="BT122" s="1093"/>
      <c r="BU122" s="1093"/>
      <c r="BV122" s="1093">
        <v>32218710</v>
      </c>
      <c r="BW122" s="1093"/>
      <c r="BX122" s="1093"/>
      <c r="BY122" s="1093"/>
      <c r="BZ122" s="1093"/>
      <c r="CA122" s="1093">
        <v>31748812</v>
      </c>
      <c r="CB122" s="1093"/>
      <c r="CC122" s="1093"/>
      <c r="CD122" s="1093"/>
      <c r="CE122" s="1093"/>
      <c r="CF122" s="1113">
        <v>321.39999999999998</v>
      </c>
      <c r="CG122" s="1114"/>
      <c r="CH122" s="1114"/>
      <c r="CI122" s="1114"/>
      <c r="CJ122" s="1114"/>
      <c r="CK122" s="1105"/>
      <c r="CL122" s="1106"/>
      <c r="CM122" s="1106"/>
      <c r="CN122" s="1106"/>
      <c r="CO122" s="1107"/>
      <c r="CP122" s="1115" t="s">
        <v>467</v>
      </c>
      <c r="CQ122" s="1116"/>
      <c r="CR122" s="1116"/>
      <c r="CS122" s="1116"/>
      <c r="CT122" s="1116"/>
      <c r="CU122" s="1116"/>
      <c r="CV122" s="1116"/>
      <c r="CW122" s="1116"/>
      <c r="CX122" s="1116"/>
      <c r="CY122" s="1116"/>
      <c r="CZ122" s="1116"/>
      <c r="DA122" s="1116"/>
      <c r="DB122" s="1116"/>
      <c r="DC122" s="1116"/>
      <c r="DD122" s="1116"/>
      <c r="DE122" s="1116"/>
      <c r="DF122" s="1117"/>
      <c r="DG122" s="1014" t="s">
        <v>127</v>
      </c>
      <c r="DH122" s="1015"/>
      <c r="DI122" s="1015"/>
      <c r="DJ122" s="1015"/>
      <c r="DK122" s="1015"/>
      <c r="DL122" s="1015" t="s">
        <v>127</v>
      </c>
      <c r="DM122" s="1015"/>
      <c r="DN122" s="1015"/>
      <c r="DO122" s="1015"/>
      <c r="DP122" s="1015"/>
      <c r="DQ122" s="1015" t="s">
        <v>127</v>
      </c>
      <c r="DR122" s="1015"/>
      <c r="DS122" s="1015"/>
      <c r="DT122" s="1015"/>
      <c r="DU122" s="1015"/>
      <c r="DV122" s="1016" t="s">
        <v>127</v>
      </c>
      <c r="DW122" s="1016"/>
      <c r="DX122" s="1016"/>
      <c r="DY122" s="1016"/>
      <c r="DZ122" s="1017"/>
    </row>
    <row r="123" spans="1:130" s="247" customFormat="1" ht="26.25" customHeight="1" x14ac:dyDescent="0.2">
      <c r="A123" s="1154"/>
      <c r="B123" s="1041"/>
      <c r="C123" s="1011" t="s">
        <v>452</v>
      </c>
      <c r="D123" s="1012"/>
      <c r="E123" s="1012"/>
      <c r="F123" s="1012"/>
      <c r="G123" s="1012"/>
      <c r="H123" s="1012"/>
      <c r="I123" s="1012"/>
      <c r="J123" s="1012"/>
      <c r="K123" s="1012"/>
      <c r="L123" s="1012"/>
      <c r="M123" s="1012"/>
      <c r="N123" s="1012"/>
      <c r="O123" s="1012"/>
      <c r="P123" s="1012"/>
      <c r="Q123" s="1012"/>
      <c r="R123" s="1012"/>
      <c r="S123" s="1012"/>
      <c r="T123" s="1012"/>
      <c r="U123" s="1012"/>
      <c r="V123" s="1012"/>
      <c r="W123" s="1012"/>
      <c r="X123" s="1012"/>
      <c r="Y123" s="1012"/>
      <c r="Z123" s="1013"/>
      <c r="AA123" s="1053">
        <v>4615</v>
      </c>
      <c r="AB123" s="1054"/>
      <c r="AC123" s="1054"/>
      <c r="AD123" s="1054"/>
      <c r="AE123" s="1055"/>
      <c r="AF123" s="1056">
        <v>4615</v>
      </c>
      <c r="AG123" s="1054"/>
      <c r="AH123" s="1054"/>
      <c r="AI123" s="1054"/>
      <c r="AJ123" s="1055"/>
      <c r="AK123" s="1056">
        <v>4615</v>
      </c>
      <c r="AL123" s="1054"/>
      <c r="AM123" s="1054"/>
      <c r="AN123" s="1054"/>
      <c r="AO123" s="1055"/>
      <c r="AP123" s="1057">
        <v>0</v>
      </c>
      <c r="AQ123" s="1058"/>
      <c r="AR123" s="1058"/>
      <c r="AS123" s="1058"/>
      <c r="AT123" s="1059"/>
      <c r="AU123" s="1090"/>
      <c r="AV123" s="1091"/>
      <c r="AW123" s="1091"/>
      <c r="AX123" s="1091"/>
      <c r="AY123" s="1091"/>
      <c r="AZ123" s="278" t="s">
        <v>185</v>
      </c>
      <c r="BA123" s="278"/>
      <c r="BB123" s="278"/>
      <c r="BC123" s="278"/>
      <c r="BD123" s="278"/>
      <c r="BE123" s="278"/>
      <c r="BF123" s="278"/>
      <c r="BG123" s="278"/>
      <c r="BH123" s="278"/>
      <c r="BI123" s="278"/>
      <c r="BJ123" s="278"/>
      <c r="BK123" s="278"/>
      <c r="BL123" s="278"/>
      <c r="BM123" s="278"/>
      <c r="BN123" s="278"/>
      <c r="BO123" s="1070" t="s">
        <v>468</v>
      </c>
      <c r="BP123" s="1101"/>
      <c r="BQ123" s="1160">
        <v>46318558</v>
      </c>
      <c r="BR123" s="1161"/>
      <c r="BS123" s="1161"/>
      <c r="BT123" s="1161"/>
      <c r="BU123" s="1161"/>
      <c r="BV123" s="1161">
        <v>46183248</v>
      </c>
      <c r="BW123" s="1161"/>
      <c r="BX123" s="1161"/>
      <c r="BY123" s="1161"/>
      <c r="BZ123" s="1161"/>
      <c r="CA123" s="1161">
        <v>45986538</v>
      </c>
      <c r="CB123" s="1161"/>
      <c r="CC123" s="1161"/>
      <c r="CD123" s="1161"/>
      <c r="CE123" s="1161"/>
      <c r="CF123" s="1094"/>
      <c r="CG123" s="1095"/>
      <c r="CH123" s="1095"/>
      <c r="CI123" s="1095"/>
      <c r="CJ123" s="1096"/>
      <c r="CK123" s="1105"/>
      <c r="CL123" s="1106"/>
      <c r="CM123" s="1106"/>
      <c r="CN123" s="1106"/>
      <c r="CO123" s="1107"/>
      <c r="CP123" s="1115" t="s">
        <v>469</v>
      </c>
      <c r="CQ123" s="1116"/>
      <c r="CR123" s="1116"/>
      <c r="CS123" s="1116"/>
      <c r="CT123" s="1116"/>
      <c r="CU123" s="1116"/>
      <c r="CV123" s="1116"/>
      <c r="CW123" s="1116"/>
      <c r="CX123" s="1116"/>
      <c r="CY123" s="1116"/>
      <c r="CZ123" s="1116"/>
      <c r="DA123" s="1116"/>
      <c r="DB123" s="1116"/>
      <c r="DC123" s="1116"/>
      <c r="DD123" s="1116"/>
      <c r="DE123" s="1116"/>
      <c r="DF123" s="1117"/>
      <c r="DG123" s="1053" t="s">
        <v>127</v>
      </c>
      <c r="DH123" s="1054"/>
      <c r="DI123" s="1054"/>
      <c r="DJ123" s="1054"/>
      <c r="DK123" s="1055"/>
      <c r="DL123" s="1056" t="s">
        <v>127</v>
      </c>
      <c r="DM123" s="1054"/>
      <c r="DN123" s="1054"/>
      <c r="DO123" s="1054"/>
      <c r="DP123" s="1055"/>
      <c r="DQ123" s="1056" t="s">
        <v>127</v>
      </c>
      <c r="DR123" s="1054"/>
      <c r="DS123" s="1054"/>
      <c r="DT123" s="1054"/>
      <c r="DU123" s="1055"/>
      <c r="DV123" s="1057" t="s">
        <v>127</v>
      </c>
      <c r="DW123" s="1058"/>
      <c r="DX123" s="1058"/>
      <c r="DY123" s="1058"/>
      <c r="DZ123" s="1059"/>
    </row>
    <row r="124" spans="1:130" s="247" customFormat="1" ht="26.25" customHeight="1" thickBot="1" x14ac:dyDescent="0.25">
      <c r="A124" s="1154"/>
      <c r="B124" s="1041"/>
      <c r="C124" s="1011" t="s">
        <v>455</v>
      </c>
      <c r="D124" s="1012"/>
      <c r="E124" s="1012"/>
      <c r="F124" s="1012"/>
      <c r="G124" s="1012"/>
      <c r="H124" s="1012"/>
      <c r="I124" s="1012"/>
      <c r="J124" s="1012"/>
      <c r="K124" s="1012"/>
      <c r="L124" s="1012"/>
      <c r="M124" s="1012"/>
      <c r="N124" s="1012"/>
      <c r="O124" s="1012"/>
      <c r="P124" s="1012"/>
      <c r="Q124" s="1012"/>
      <c r="R124" s="1012"/>
      <c r="S124" s="1012"/>
      <c r="T124" s="1012"/>
      <c r="U124" s="1012"/>
      <c r="V124" s="1012"/>
      <c r="W124" s="1012"/>
      <c r="X124" s="1012"/>
      <c r="Y124" s="1012"/>
      <c r="Z124" s="1013"/>
      <c r="AA124" s="1053" t="s">
        <v>127</v>
      </c>
      <c r="AB124" s="1054"/>
      <c r="AC124" s="1054"/>
      <c r="AD124" s="1054"/>
      <c r="AE124" s="1055"/>
      <c r="AF124" s="1056" t="s">
        <v>433</v>
      </c>
      <c r="AG124" s="1054"/>
      <c r="AH124" s="1054"/>
      <c r="AI124" s="1054"/>
      <c r="AJ124" s="1055"/>
      <c r="AK124" s="1056" t="s">
        <v>433</v>
      </c>
      <c r="AL124" s="1054"/>
      <c r="AM124" s="1054"/>
      <c r="AN124" s="1054"/>
      <c r="AO124" s="1055"/>
      <c r="AP124" s="1057" t="s">
        <v>127</v>
      </c>
      <c r="AQ124" s="1058"/>
      <c r="AR124" s="1058"/>
      <c r="AS124" s="1058"/>
      <c r="AT124" s="1059"/>
      <c r="AU124" s="1156" t="s">
        <v>470</v>
      </c>
      <c r="AV124" s="1157"/>
      <c r="AW124" s="1157"/>
      <c r="AX124" s="1157"/>
      <c r="AY124" s="1157"/>
      <c r="AZ124" s="1157"/>
      <c r="BA124" s="1157"/>
      <c r="BB124" s="1157"/>
      <c r="BC124" s="1157"/>
      <c r="BD124" s="1157"/>
      <c r="BE124" s="1157"/>
      <c r="BF124" s="1157"/>
      <c r="BG124" s="1157"/>
      <c r="BH124" s="1157"/>
      <c r="BI124" s="1157"/>
      <c r="BJ124" s="1157"/>
      <c r="BK124" s="1157"/>
      <c r="BL124" s="1157"/>
      <c r="BM124" s="1157"/>
      <c r="BN124" s="1157"/>
      <c r="BO124" s="1157"/>
      <c r="BP124" s="1158"/>
      <c r="BQ124" s="1159" t="s">
        <v>127</v>
      </c>
      <c r="BR124" s="1123"/>
      <c r="BS124" s="1123"/>
      <c r="BT124" s="1123"/>
      <c r="BU124" s="1123"/>
      <c r="BV124" s="1123" t="s">
        <v>127</v>
      </c>
      <c r="BW124" s="1123"/>
      <c r="BX124" s="1123"/>
      <c r="BY124" s="1123"/>
      <c r="BZ124" s="1123"/>
      <c r="CA124" s="1123" t="s">
        <v>433</v>
      </c>
      <c r="CB124" s="1123"/>
      <c r="CC124" s="1123"/>
      <c r="CD124" s="1123"/>
      <c r="CE124" s="1123"/>
      <c r="CF124" s="1124"/>
      <c r="CG124" s="1125"/>
      <c r="CH124" s="1125"/>
      <c r="CI124" s="1125"/>
      <c r="CJ124" s="1126"/>
      <c r="CK124" s="1108"/>
      <c r="CL124" s="1108"/>
      <c r="CM124" s="1108"/>
      <c r="CN124" s="1108"/>
      <c r="CO124" s="1109"/>
      <c r="CP124" s="1115" t="s">
        <v>471</v>
      </c>
      <c r="CQ124" s="1116"/>
      <c r="CR124" s="1116"/>
      <c r="CS124" s="1116"/>
      <c r="CT124" s="1116"/>
      <c r="CU124" s="1116"/>
      <c r="CV124" s="1116"/>
      <c r="CW124" s="1116"/>
      <c r="CX124" s="1116"/>
      <c r="CY124" s="1116"/>
      <c r="CZ124" s="1116"/>
      <c r="DA124" s="1116"/>
      <c r="DB124" s="1116"/>
      <c r="DC124" s="1116"/>
      <c r="DD124" s="1116"/>
      <c r="DE124" s="1116"/>
      <c r="DF124" s="1117"/>
      <c r="DG124" s="1100">
        <v>17256233</v>
      </c>
      <c r="DH124" s="1079"/>
      <c r="DI124" s="1079"/>
      <c r="DJ124" s="1079"/>
      <c r="DK124" s="1080"/>
      <c r="DL124" s="1078" t="s">
        <v>127</v>
      </c>
      <c r="DM124" s="1079"/>
      <c r="DN124" s="1079"/>
      <c r="DO124" s="1079"/>
      <c r="DP124" s="1080"/>
      <c r="DQ124" s="1078" t="s">
        <v>127</v>
      </c>
      <c r="DR124" s="1079"/>
      <c r="DS124" s="1079"/>
      <c r="DT124" s="1079"/>
      <c r="DU124" s="1080"/>
      <c r="DV124" s="1081" t="s">
        <v>127</v>
      </c>
      <c r="DW124" s="1082"/>
      <c r="DX124" s="1082"/>
      <c r="DY124" s="1082"/>
      <c r="DZ124" s="1083"/>
    </row>
    <row r="125" spans="1:130" s="247" customFormat="1" ht="26.25" customHeight="1" x14ac:dyDescent="0.2">
      <c r="A125" s="1154"/>
      <c r="B125" s="1041"/>
      <c r="C125" s="1011" t="s">
        <v>457</v>
      </c>
      <c r="D125" s="1012"/>
      <c r="E125" s="1012"/>
      <c r="F125" s="1012"/>
      <c r="G125" s="1012"/>
      <c r="H125" s="1012"/>
      <c r="I125" s="1012"/>
      <c r="J125" s="1012"/>
      <c r="K125" s="1012"/>
      <c r="L125" s="1012"/>
      <c r="M125" s="1012"/>
      <c r="N125" s="1012"/>
      <c r="O125" s="1012"/>
      <c r="P125" s="1012"/>
      <c r="Q125" s="1012"/>
      <c r="R125" s="1012"/>
      <c r="S125" s="1012"/>
      <c r="T125" s="1012"/>
      <c r="U125" s="1012"/>
      <c r="V125" s="1012"/>
      <c r="W125" s="1012"/>
      <c r="X125" s="1012"/>
      <c r="Y125" s="1012"/>
      <c r="Z125" s="1013"/>
      <c r="AA125" s="1053" t="s">
        <v>127</v>
      </c>
      <c r="AB125" s="1054"/>
      <c r="AC125" s="1054"/>
      <c r="AD125" s="1054"/>
      <c r="AE125" s="1055"/>
      <c r="AF125" s="1056" t="s">
        <v>127</v>
      </c>
      <c r="AG125" s="1054"/>
      <c r="AH125" s="1054"/>
      <c r="AI125" s="1054"/>
      <c r="AJ125" s="1055"/>
      <c r="AK125" s="1056" t="s">
        <v>127</v>
      </c>
      <c r="AL125" s="1054"/>
      <c r="AM125" s="1054"/>
      <c r="AN125" s="1054"/>
      <c r="AO125" s="1055"/>
      <c r="AP125" s="1057" t="s">
        <v>127</v>
      </c>
      <c r="AQ125" s="1058"/>
      <c r="AR125" s="1058"/>
      <c r="AS125" s="1058"/>
      <c r="AT125" s="1059"/>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8" t="s">
        <v>472</v>
      </c>
      <c r="CL125" s="1103"/>
      <c r="CM125" s="1103"/>
      <c r="CN125" s="1103"/>
      <c r="CO125" s="1104"/>
      <c r="CP125" s="1035" t="s">
        <v>473</v>
      </c>
      <c r="CQ125" s="984"/>
      <c r="CR125" s="984"/>
      <c r="CS125" s="984"/>
      <c r="CT125" s="984"/>
      <c r="CU125" s="984"/>
      <c r="CV125" s="984"/>
      <c r="CW125" s="984"/>
      <c r="CX125" s="984"/>
      <c r="CY125" s="984"/>
      <c r="CZ125" s="984"/>
      <c r="DA125" s="984"/>
      <c r="DB125" s="984"/>
      <c r="DC125" s="984"/>
      <c r="DD125" s="984"/>
      <c r="DE125" s="984"/>
      <c r="DF125" s="985"/>
      <c r="DG125" s="1021" t="s">
        <v>127</v>
      </c>
      <c r="DH125" s="1022"/>
      <c r="DI125" s="1022"/>
      <c r="DJ125" s="1022"/>
      <c r="DK125" s="1022"/>
      <c r="DL125" s="1022" t="s">
        <v>127</v>
      </c>
      <c r="DM125" s="1022"/>
      <c r="DN125" s="1022"/>
      <c r="DO125" s="1022"/>
      <c r="DP125" s="1022"/>
      <c r="DQ125" s="1022" t="s">
        <v>127</v>
      </c>
      <c r="DR125" s="1022"/>
      <c r="DS125" s="1022"/>
      <c r="DT125" s="1022"/>
      <c r="DU125" s="1022"/>
      <c r="DV125" s="1023" t="s">
        <v>127</v>
      </c>
      <c r="DW125" s="1023"/>
      <c r="DX125" s="1023"/>
      <c r="DY125" s="1023"/>
      <c r="DZ125" s="1024"/>
    </row>
    <row r="126" spans="1:130" s="247" customFormat="1" ht="26.25" customHeight="1" thickBot="1" x14ac:dyDescent="0.25">
      <c r="A126" s="1154"/>
      <c r="B126" s="1041"/>
      <c r="C126" s="1011" t="s">
        <v>459</v>
      </c>
      <c r="D126" s="1012"/>
      <c r="E126" s="1012"/>
      <c r="F126" s="1012"/>
      <c r="G126" s="1012"/>
      <c r="H126" s="1012"/>
      <c r="I126" s="1012"/>
      <c r="J126" s="1012"/>
      <c r="K126" s="1012"/>
      <c r="L126" s="1012"/>
      <c r="M126" s="1012"/>
      <c r="N126" s="1012"/>
      <c r="O126" s="1012"/>
      <c r="P126" s="1012"/>
      <c r="Q126" s="1012"/>
      <c r="R126" s="1012"/>
      <c r="S126" s="1012"/>
      <c r="T126" s="1012"/>
      <c r="U126" s="1012"/>
      <c r="V126" s="1012"/>
      <c r="W126" s="1012"/>
      <c r="X126" s="1012"/>
      <c r="Y126" s="1012"/>
      <c r="Z126" s="1013"/>
      <c r="AA126" s="1053">
        <v>1369</v>
      </c>
      <c r="AB126" s="1054"/>
      <c r="AC126" s="1054"/>
      <c r="AD126" s="1054"/>
      <c r="AE126" s="1055"/>
      <c r="AF126" s="1056">
        <v>1369</v>
      </c>
      <c r="AG126" s="1054"/>
      <c r="AH126" s="1054"/>
      <c r="AI126" s="1054"/>
      <c r="AJ126" s="1055"/>
      <c r="AK126" s="1056">
        <v>1369</v>
      </c>
      <c r="AL126" s="1054"/>
      <c r="AM126" s="1054"/>
      <c r="AN126" s="1054"/>
      <c r="AO126" s="1055"/>
      <c r="AP126" s="1057">
        <v>0</v>
      </c>
      <c r="AQ126" s="1058"/>
      <c r="AR126" s="1058"/>
      <c r="AS126" s="1058"/>
      <c r="AT126" s="1059"/>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9"/>
      <c r="CL126" s="1106"/>
      <c r="CM126" s="1106"/>
      <c r="CN126" s="1106"/>
      <c r="CO126" s="1107"/>
      <c r="CP126" s="1044" t="s">
        <v>474</v>
      </c>
      <c r="CQ126" s="1045"/>
      <c r="CR126" s="1045"/>
      <c r="CS126" s="1045"/>
      <c r="CT126" s="1045"/>
      <c r="CU126" s="1045"/>
      <c r="CV126" s="1045"/>
      <c r="CW126" s="1045"/>
      <c r="CX126" s="1045"/>
      <c r="CY126" s="1045"/>
      <c r="CZ126" s="1045"/>
      <c r="DA126" s="1045"/>
      <c r="DB126" s="1045"/>
      <c r="DC126" s="1045"/>
      <c r="DD126" s="1045"/>
      <c r="DE126" s="1045"/>
      <c r="DF126" s="1046"/>
      <c r="DG126" s="1014" t="s">
        <v>127</v>
      </c>
      <c r="DH126" s="1015"/>
      <c r="DI126" s="1015"/>
      <c r="DJ126" s="1015"/>
      <c r="DK126" s="1015"/>
      <c r="DL126" s="1015" t="s">
        <v>127</v>
      </c>
      <c r="DM126" s="1015"/>
      <c r="DN126" s="1015"/>
      <c r="DO126" s="1015"/>
      <c r="DP126" s="1015"/>
      <c r="DQ126" s="1015" t="s">
        <v>127</v>
      </c>
      <c r="DR126" s="1015"/>
      <c r="DS126" s="1015"/>
      <c r="DT126" s="1015"/>
      <c r="DU126" s="1015"/>
      <c r="DV126" s="1016" t="s">
        <v>127</v>
      </c>
      <c r="DW126" s="1016"/>
      <c r="DX126" s="1016"/>
      <c r="DY126" s="1016"/>
      <c r="DZ126" s="1017"/>
    </row>
    <row r="127" spans="1:130" s="247" customFormat="1" ht="26.25" customHeight="1" x14ac:dyDescent="0.2">
      <c r="A127" s="1155"/>
      <c r="B127" s="1043"/>
      <c r="C127" s="1097" t="s">
        <v>475</v>
      </c>
      <c r="D127" s="1098"/>
      <c r="E127" s="1098"/>
      <c r="F127" s="1098"/>
      <c r="G127" s="1098"/>
      <c r="H127" s="1098"/>
      <c r="I127" s="1098"/>
      <c r="J127" s="1098"/>
      <c r="K127" s="1098"/>
      <c r="L127" s="1098"/>
      <c r="M127" s="1098"/>
      <c r="N127" s="1098"/>
      <c r="O127" s="1098"/>
      <c r="P127" s="1098"/>
      <c r="Q127" s="1098"/>
      <c r="R127" s="1098"/>
      <c r="S127" s="1098"/>
      <c r="T127" s="1098"/>
      <c r="U127" s="1098"/>
      <c r="V127" s="1098"/>
      <c r="W127" s="1098"/>
      <c r="X127" s="1098"/>
      <c r="Y127" s="1098"/>
      <c r="Z127" s="1099"/>
      <c r="AA127" s="1053" t="s">
        <v>127</v>
      </c>
      <c r="AB127" s="1054"/>
      <c r="AC127" s="1054"/>
      <c r="AD127" s="1054"/>
      <c r="AE127" s="1055"/>
      <c r="AF127" s="1056" t="s">
        <v>127</v>
      </c>
      <c r="AG127" s="1054"/>
      <c r="AH127" s="1054"/>
      <c r="AI127" s="1054"/>
      <c r="AJ127" s="1055"/>
      <c r="AK127" s="1056" t="s">
        <v>127</v>
      </c>
      <c r="AL127" s="1054"/>
      <c r="AM127" s="1054"/>
      <c r="AN127" s="1054"/>
      <c r="AO127" s="1055"/>
      <c r="AP127" s="1057" t="s">
        <v>127</v>
      </c>
      <c r="AQ127" s="1058"/>
      <c r="AR127" s="1058"/>
      <c r="AS127" s="1058"/>
      <c r="AT127" s="1059"/>
      <c r="AU127" s="283"/>
      <c r="AV127" s="283"/>
      <c r="AW127" s="283"/>
      <c r="AX127" s="1127" t="s">
        <v>476</v>
      </c>
      <c r="AY127" s="1128"/>
      <c r="AZ127" s="1128"/>
      <c r="BA127" s="1128"/>
      <c r="BB127" s="1128"/>
      <c r="BC127" s="1128"/>
      <c r="BD127" s="1128"/>
      <c r="BE127" s="1129"/>
      <c r="BF127" s="1130" t="s">
        <v>477</v>
      </c>
      <c r="BG127" s="1128"/>
      <c r="BH127" s="1128"/>
      <c r="BI127" s="1128"/>
      <c r="BJ127" s="1128"/>
      <c r="BK127" s="1128"/>
      <c r="BL127" s="1129"/>
      <c r="BM127" s="1130" t="s">
        <v>478</v>
      </c>
      <c r="BN127" s="1128"/>
      <c r="BO127" s="1128"/>
      <c r="BP127" s="1128"/>
      <c r="BQ127" s="1128"/>
      <c r="BR127" s="1128"/>
      <c r="BS127" s="1129"/>
      <c r="BT127" s="1130" t="s">
        <v>479</v>
      </c>
      <c r="BU127" s="1128"/>
      <c r="BV127" s="1128"/>
      <c r="BW127" s="1128"/>
      <c r="BX127" s="1128"/>
      <c r="BY127" s="1128"/>
      <c r="BZ127" s="1152"/>
      <c r="CA127" s="283"/>
      <c r="CB127" s="283"/>
      <c r="CC127" s="283"/>
      <c r="CD127" s="284"/>
      <c r="CE127" s="284"/>
      <c r="CF127" s="284"/>
      <c r="CG127" s="281"/>
      <c r="CH127" s="281"/>
      <c r="CI127" s="281"/>
      <c r="CJ127" s="282"/>
      <c r="CK127" s="1119"/>
      <c r="CL127" s="1106"/>
      <c r="CM127" s="1106"/>
      <c r="CN127" s="1106"/>
      <c r="CO127" s="1107"/>
      <c r="CP127" s="1044" t="s">
        <v>480</v>
      </c>
      <c r="CQ127" s="1045"/>
      <c r="CR127" s="1045"/>
      <c r="CS127" s="1045"/>
      <c r="CT127" s="1045"/>
      <c r="CU127" s="1045"/>
      <c r="CV127" s="1045"/>
      <c r="CW127" s="1045"/>
      <c r="CX127" s="1045"/>
      <c r="CY127" s="1045"/>
      <c r="CZ127" s="1045"/>
      <c r="DA127" s="1045"/>
      <c r="DB127" s="1045"/>
      <c r="DC127" s="1045"/>
      <c r="DD127" s="1045"/>
      <c r="DE127" s="1045"/>
      <c r="DF127" s="1046"/>
      <c r="DG127" s="1014" t="s">
        <v>127</v>
      </c>
      <c r="DH127" s="1015"/>
      <c r="DI127" s="1015"/>
      <c r="DJ127" s="1015"/>
      <c r="DK127" s="1015"/>
      <c r="DL127" s="1015" t="s">
        <v>127</v>
      </c>
      <c r="DM127" s="1015"/>
      <c r="DN127" s="1015"/>
      <c r="DO127" s="1015"/>
      <c r="DP127" s="1015"/>
      <c r="DQ127" s="1015" t="s">
        <v>127</v>
      </c>
      <c r="DR127" s="1015"/>
      <c r="DS127" s="1015"/>
      <c r="DT127" s="1015"/>
      <c r="DU127" s="1015"/>
      <c r="DV127" s="1016" t="s">
        <v>127</v>
      </c>
      <c r="DW127" s="1016"/>
      <c r="DX127" s="1016"/>
      <c r="DY127" s="1016"/>
      <c r="DZ127" s="1017"/>
    </row>
    <row r="128" spans="1:130" s="247" customFormat="1" ht="26.25" customHeight="1" thickBot="1" x14ac:dyDescent="0.25">
      <c r="A128" s="1138" t="s">
        <v>481</v>
      </c>
      <c r="B128" s="1139"/>
      <c r="C128" s="1139"/>
      <c r="D128" s="1139"/>
      <c r="E128" s="1139"/>
      <c r="F128" s="1139"/>
      <c r="G128" s="1139"/>
      <c r="H128" s="1139"/>
      <c r="I128" s="1139"/>
      <c r="J128" s="1139"/>
      <c r="K128" s="1139"/>
      <c r="L128" s="1139"/>
      <c r="M128" s="1139"/>
      <c r="N128" s="1139"/>
      <c r="O128" s="1139"/>
      <c r="P128" s="1139"/>
      <c r="Q128" s="1139"/>
      <c r="R128" s="1139"/>
      <c r="S128" s="1139"/>
      <c r="T128" s="1139"/>
      <c r="U128" s="1139"/>
      <c r="V128" s="1139"/>
      <c r="W128" s="1140" t="s">
        <v>482</v>
      </c>
      <c r="X128" s="1140"/>
      <c r="Y128" s="1140"/>
      <c r="Z128" s="1141"/>
      <c r="AA128" s="1142">
        <v>95792</v>
      </c>
      <c r="AB128" s="1143"/>
      <c r="AC128" s="1143"/>
      <c r="AD128" s="1143"/>
      <c r="AE128" s="1144"/>
      <c r="AF128" s="1145">
        <v>82324</v>
      </c>
      <c r="AG128" s="1143"/>
      <c r="AH128" s="1143"/>
      <c r="AI128" s="1143"/>
      <c r="AJ128" s="1144"/>
      <c r="AK128" s="1145">
        <v>91371</v>
      </c>
      <c r="AL128" s="1143"/>
      <c r="AM128" s="1143"/>
      <c r="AN128" s="1143"/>
      <c r="AO128" s="1144"/>
      <c r="AP128" s="1146"/>
      <c r="AQ128" s="1147"/>
      <c r="AR128" s="1147"/>
      <c r="AS128" s="1147"/>
      <c r="AT128" s="1148"/>
      <c r="AU128" s="283"/>
      <c r="AV128" s="283"/>
      <c r="AW128" s="283"/>
      <c r="AX128" s="983" t="s">
        <v>483</v>
      </c>
      <c r="AY128" s="984"/>
      <c r="AZ128" s="984"/>
      <c r="BA128" s="984"/>
      <c r="BB128" s="984"/>
      <c r="BC128" s="984"/>
      <c r="BD128" s="984"/>
      <c r="BE128" s="985"/>
      <c r="BF128" s="1149" t="s">
        <v>127</v>
      </c>
      <c r="BG128" s="1150"/>
      <c r="BH128" s="1150"/>
      <c r="BI128" s="1150"/>
      <c r="BJ128" s="1150"/>
      <c r="BK128" s="1150"/>
      <c r="BL128" s="1151"/>
      <c r="BM128" s="1149">
        <v>13</v>
      </c>
      <c r="BN128" s="1150"/>
      <c r="BO128" s="1150"/>
      <c r="BP128" s="1150"/>
      <c r="BQ128" s="1150"/>
      <c r="BR128" s="1150"/>
      <c r="BS128" s="1151"/>
      <c r="BT128" s="1149">
        <v>20</v>
      </c>
      <c r="BU128" s="1150"/>
      <c r="BV128" s="1150"/>
      <c r="BW128" s="1150"/>
      <c r="BX128" s="1150"/>
      <c r="BY128" s="1150"/>
      <c r="BZ128" s="1174"/>
      <c r="CA128" s="284"/>
      <c r="CB128" s="284"/>
      <c r="CC128" s="284"/>
      <c r="CD128" s="284"/>
      <c r="CE128" s="284"/>
      <c r="CF128" s="284"/>
      <c r="CG128" s="281"/>
      <c r="CH128" s="281"/>
      <c r="CI128" s="281"/>
      <c r="CJ128" s="282"/>
      <c r="CK128" s="1120"/>
      <c r="CL128" s="1121"/>
      <c r="CM128" s="1121"/>
      <c r="CN128" s="1121"/>
      <c r="CO128" s="1122"/>
      <c r="CP128" s="1131" t="s">
        <v>484</v>
      </c>
      <c r="CQ128" s="1132"/>
      <c r="CR128" s="1132"/>
      <c r="CS128" s="1132"/>
      <c r="CT128" s="1132"/>
      <c r="CU128" s="1132"/>
      <c r="CV128" s="1132"/>
      <c r="CW128" s="1132"/>
      <c r="CX128" s="1132"/>
      <c r="CY128" s="1132"/>
      <c r="CZ128" s="1132"/>
      <c r="DA128" s="1132"/>
      <c r="DB128" s="1132"/>
      <c r="DC128" s="1132"/>
      <c r="DD128" s="1132"/>
      <c r="DE128" s="1132"/>
      <c r="DF128" s="1133"/>
      <c r="DG128" s="1134">
        <v>18347</v>
      </c>
      <c r="DH128" s="1135"/>
      <c r="DI128" s="1135"/>
      <c r="DJ128" s="1135"/>
      <c r="DK128" s="1135"/>
      <c r="DL128" s="1135">
        <v>18627</v>
      </c>
      <c r="DM128" s="1135"/>
      <c r="DN128" s="1135"/>
      <c r="DO128" s="1135"/>
      <c r="DP128" s="1135"/>
      <c r="DQ128" s="1135" t="s">
        <v>127</v>
      </c>
      <c r="DR128" s="1135"/>
      <c r="DS128" s="1135"/>
      <c r="DT128" s="1135"/>
      <c r="DU128" s="1135"/>
      <c r="DV128" s="1136" t="s">
        <v>127</v>
      </c>
      <c r="DW128" s="1136"/>
      <c r="DX128" s="1136"/>
      <c r="DY128" s="1136"/>
      <c r="DZ128" s="1137"/>
    </row>
    <row r="129" spans="1:131" s="247" customFormat="1" ht="26.25" customHeight="1" x14ac:dyDescent="0.2">
      <c r="A129" s="1025" t="s">
        <v>106</v>
      </c>
      <c r="B129" s="1026"/>
      <c r="C129" s="1026"/>
      <c r="D129" s="1026"/>
      <c r="E129" s="1026"/>
      <c r="F129" s="1026"/>
      <c r="G129" s="1026"/>
      <c r="H129" s="1026"/>
      <c r="I129" s="1026"/>
      <c r="J129" s="1026"/>
      <c r="K129" s="1026"/>
      <c r="L129" s="1026"/>
      <c r="M129" s="1026"/>
      <c r="N129" s="1026"/>
      <c r="O129" s="1026"/>
      <c r="P129" s="1026"/>
      <c r="Q129" s="1026"/>
      <c r="R129" s="1026"/>
      <c r="S129" s="1026"/>
      <c r="T129" s="1026"/>
      <c r="U129" s="1026"/>
      <c r="V129" s="1026"/>
      <c r="W129" s="1168" t="s">
        <v>485</v>
      </c>
      <c r="X129" s="1169"/>
      <c r="Y129" s="1169"/>
      <c r="Z129" s="1170"/>
      <c r="AA129" s="1053">
        <v>12523675</v>
      </c>
      <c r="AB129" s="1054"/>
      <c r="AC129" s="1054"/>
      <c r="AD129" s="1054"/>
      <c r="AE129" s="1055"/>
      <c r="AF129" s="1056">
        <v>12691251</v>
      </c>
      <c r="AG129" s="1054"/>
      <c r="AH129" s="1054"/>
      <c r="AI129" s="1054"/>
      <c r="AJ129" s="1055"/>
      <c r="AK129" s="1056">
        <v>12538857</v>
      </c>
      <c r="AL129" s="1054"/>
      <c r="AM129" s="1054"/>
      <c r="AN129" s="1054"/>
      <c r="AO129" s="1055"/>
      <c r="AP129" s="1171"/>
      <c r="AQ129" s="1172"/>
      <c r="AR129" s="1172"/>
      <c r="AS129" s="1172"/>
      <c r="AT129" s="1173"/>
      <c r="AU129" s="285"/>
      <c r="AV129" s="285"/>
      <c r="AW129" s="285"/>
      <c r="AX129" s="1162" t="s">
        <v>486</v>
      </c>
      <c r="AY129" s="1045"/>
      <c r="AZ129" s="1045"/>
      <c r="BA129" s="1045"/>
      <c r="BB129" s="1045"/>
      <c r="BC129" s="1045"/>
      <c r="BD129" s="1045"/>
      <c r="BE129" s="1046"/>
      <c r="BF129" s="1163" t="s">
        <v>127</v>
      </c>
      <c r="BG129" s="1164"/>
      <c r="BH129" s="1164"/>
      <c r="BI129" s="1164"/>
      <c r="BJ129" s="1164"/>
      <c r="BK129" s="1164"/>
      <c r="BL129" s="1165"/>
      <c r="BM129" s="1163">
        <v>18</v>
      </c>
      <c r="BN129" s="1164"/>
      <c r="BO129" s="1164"/>
      <c r="BP129" s="1164"/>
      <c r="BQ129" s="1164"/>
      <c r="BR129" s="1164"/>
      <c r="BS129" s="1165"/>
      <c r="BT129" s="1163">
        <v>30</v>
      </c>
      <c r="BU129" s="1166"/>
      <c r="BV129" s="1166"/>
      <c r="BW129" s="1166"/>
      <c r="BX129" s="1166"/>
      <c r="BY129" s="1166"/>
      <c r="BZ129" s="116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1025" t="s">
        <v>487</v>
      </c>
      <c r="B130" s="1026"/>
      <c r="C130" s="1026"/>
      <c r="D130" s="1026"/>
      <c r="E130" s="1026"/>
      <c r="F130" s="1026"/>
      <c r="G130" s="1026"/>
      <c r="H130" s="1026"/>
      <c r="I130" s="1026"/>
      <c r="J130" s="1026"/>
      <c r="K130" s="1026"/>
      <c r="L130" s="1026"/>
      <c r="M130" s="1026"/>
      <c r="N130" s="1026"/>
      <c r="O130" s="1026"/>
      <c r="P130" s="1026"/>
      <c r="Q130" s="1026"/>
      <c r="R130" s="1026"/>
      <c r="S130" s="1026"/>
      <c r="T130" s="1026"/>
      <c r="U130" s="1026"/>
      <c r="V130" s="1026"/>
      <c r="W130" s="1168" t="s">
        <v>488</v>
      </c>
      <c r="X130" s="1169"/>
      <c r="Y130" s="1169"/>
      <c r="Z130" s="1170"/>
      <c r="AA130" s="1053">
        <v>2509279</v>
      </c>
      <c r="AB130" s="1054"/>
      <c r="AC130" s="1054"/>
      <c r="AD130" s="1054"/>
      <c r="AE130" s="1055"/>
      <c r="AF130" s="1056">
        <v>2634324</v>
      </c>
      <c r="AG130" s="1054"/>
      <c r="AH130" s="1054"/>
      <c r="AI130" s="1054"/>
      <c r="AJ130" s="1055"/>
      <c r="AK130" s="1056">
        <v>2660311</v>
      </c>
      <c r="AL130" s="1054"/>
      <c r="AM130" s="1054"/>
      <c r="AN130" s="1054"/>
      <c r="AO130" s="1055"/>
      <c r="AP130" s="1171"/>
      <c r="AQ130" s="1172"/>
      <c r="AR130" s="1172"/>
      <c r="AS130" s="1172"/>
      <c r="AT130" s="1173"/>
      <c r="AU130" s="285"/>
      <c r="AV130" s="285"/>
      <c r="AW130" s="285"/>
      <c r="AX130" s="1162" t="s">
        <v>489</v>
      </c>
      <c r="AY130" s="1045"/>
      <c r="AZ130" s="1045"/>
      <c r="BA130" s="1045"/>
      <c r="BB130" s="1045"/>
      <c r="BC130" s="1045"/>
      <c r="BD130" s="1045"/>
      <c r="BE130" s="1046"/>
      <c r="BF130" s="1199">
        <v>6.2</v>
      </c>
      <c r="BG130" s="1200"/>
      <c r="BH130" s="1200"/>
      <c r="BI130" s="1200"/>
      <c r="BJ130" s="1200"/>
      <c r="BK130" s="1200"/>
      <c r="BL130" s="1201"/>
      <c r="BM130" s="1199">
        <v>25</v>
      </c>
      <c r="BN130" s="1200"/>
      <c r="BO130" s="1200"/>
      <c r="BP130" s="1200"/>
      <c r="BQ130" s="1200"/>
      <c r="BR130" s="1200"/>
      <c r="BS130" s="1201"/>
      <c r="BT130" s="1199">
        <v>35</v>
      </c>
      <c r="BU130" s="1202"/>
      <c r="BV130" s="1202"/>
      <c r="BW130" s="1202"/>
      <c r="BX130" s="1202"/>
      <c r="BY130" s="1202"/>
      <c r="BZ130" s="1203"/>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1204"/>
      <c r="B131" s="1205"/>
      <c r="C131" s="1205"/>
      <c r="D131" s="1205"/>
      <c r="E131" s="1205"/>
      <c r="F131" s="1205"/>
      <c r="G131" s="1205"/>
      <c r="H131" s="1205"/>
      <c r="I131" s="1205"/>
      <c r="J131" s="1205"/>
      <c r="K131" s="1205"/>
      <c r="L131" s="1205"/>
      <c r="M131" s="1205"/>
      <c r="N131" s="1205"/>
      <c r="O131" s="1205"/>
      <c r="P131" s="1205"/>
      <c r="Q131" s="1205"/>
      <c r="R131" s="1205"/>
      <c r="S131" s="1205"/>
      <c r="T131" s="1205"/>
      <c r="U131" s="1205"/>
      <c r="V131" s="1205"/>
      <c r="W131" s="1206" t="s">
        <v>490</v>
      </c>
      <c r="X131" s="1207"/>
      <c r="Y131" s="1207"/>
      <c r="Z131" s="1208"/>
      <c r="AA131" s="1100">
        <v>10014396</v>
      </c>
      <c r="AB131" s="1079"/>
      <c r="AC131" s="1079"/>
      <c r="AD131" s="1079"/>
      <c r="AE131" s="1080"/>
      <c r="AF131" s="1078">
        <v>10056927</v>
      </c>
      <c r="AG131" s="1079"/>
      <c r="AH131" s="1079"/>
      <c r="AI131" s="1079"/>
      <c r="AJ131" s="1080"/>
      <c r="AK131" s="1078">
        <v>9878546</v>
      </c>
      <c r="AL131" s="1079"/>
      <c r="AM131" s="1079"/>
      <c r="AN131" s="1079"/>
      <c r="AO131" s="1080"/>
      <c r="AP131" s="1209"/>
      <c r="AQ131" s="1210"/>
      <c r="AR131" s="1210"/>
      <c r="AS131" s="1210"/>
      <c r="AT131" s="1211"/>
      <c r="AU131" s="285"/>
      <c r="AV131" s="285"/>
      <c r="AW131" s="285"/>
      <c r="AX131" s="1181" t="s">
        <v>491</v>
      </c>
      <c r="AY131" s="1132"/>
      <c r="AZ131" s="1132"/>
      <c r="BA131" s="1132"/>
      <c r="BB131" s="1132"/>
      <c r="BC131" s="1132"/>
      <c r="BD131" s="1132"/>
      <c r="BE131" s="1133"/>
      <c r="BF131" s="1182" t="s">
        <v>433</v>
      </c>
      <c r="BG131" s="1183"/>
      <c r="BH131" s="1183"/>
      <c r="BI131" s="1183"/>
      <c r="BJ131" s="1183"/>
      <c r="BK131" s="1183"/>
      <c r="BL131" s="1184"/>
      <c r="BM131" s="1182">
        <v>350</v>
      </c>
      <c r="BN131" s="1183"/>
      <c r="BO131" s="1183"/>
      <c r="BP131" s="1183"/>
      <c r="BQ131" s="1183"/>
      <c r="BR131" s="1183"/>
      <c r="BS131" s="1184"/>
      <c r="BT131" s="1185"/>
      <c r="BU131" s="1186"/>
      <c r="BV131" s="1186"/>
      <c r="BW131" s="1186"/>
      <c r="BX131" s="1186"/>
      <c r="BY131" s="1186"/>
      <c r="BZ131" s="118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1188" t="s">
        <v>492</v>
      </c>
      <c r="B132" s="1189"/>
      <c r="C132" s="1189"/>
      <c r="D132" s="1189"/>
      <c r="E132" s="1189"/>
      <c r="F132" s="1189"/>
      <c r="G132" s="1189"/>
      <c r="H132" s="1189"/>
      <c r="I132" s="1189"/>
      <c r="J132" s="1189"/>
      <c r="K132" s="1189"/>
      <c r="L132" s="1189"/>
      <c r="M132" s="1189"/>
      <c r="N132" s="1189"/>
      <c r="O132" s="1189"/>
      <c r="P132" s="1189"/>
      <c r="Q132" s="1189"/>
      <c r="R132" s="1189"/>
      <c r="S132" s="1189"/>
      <c r="T132" s="1189"/>
      <c r="U132" s="1189"/>
      <c r="V132" s="1192" t="s">
        <v>493</v>
      </c>
      <c r="W132" s="1192"/>
      <c r="X132" s="1192"/>
      <c r="Y132" s="1192"/>
      <c r="Z132" s="1193"/>
      <c r="AA132" s="1194">
        <v>9.0985217679999995</v>
      </c>
      <c r="AB132" s="1195"/>
      <c r="AC132" s="1195"/>
      <c r="AD132" s="1195"/>
      <c r="AE132" s="1196"/>
      <c r="AF132" s="1197">
        <v>4.781390976</v>
      </c>
      <c r="AG132" s="1195"/>
      <c r="AH132" s="1195"/>
      <c r="AI132" s="1195"/>
      <c r="AJ132" s="1196"/>
      <c r="AK132" s="1197">
        <v>4.9494227190000002</v>
      </c>
      <c r="AL132" s="1195"/>
      <c r="AM132" s="1195"/>
      <c r="AN132" s="1195"/>
      <c r="AO132" s="1196"/>
      <c r="AP132" s="1094"/>
      <c r="AQ132" s="1095"/>
      <c r="AR132" s="1095"/>
      <c r="AS132" s="1095"/>
      <c r="AT132" s="1198"/>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1190"/>
      <c r="B133" s="1191"/>
      <c r="C133" s="1191"/>
      <c r="D133" s="1191"/>
      <c r="E133" s="1191"/>
      <c r="F133" s="1191"/>
      <c r="G133" s="1191"/>
      <c r="H133" s="1191"/>
      <c r="I133" s="1191"/>
      <c r="J133" s="1191"/>
      <c r="K133" s="1191"/>
      <c r="L133" s="1191"/>
      <c r="M133" s="1191"/>
      <c r="N133" s="1191"/>
      <c r="O133" s="1191"/>
      <c r="P133" s="1191"/>
      <c r="Q133" s="1191"/>
      <c r="R133" s="1191"/>
      <c r="S133" s="1191"/>
      <c r="T133" s="1191"/>
      <c r="U133" s="1191"/>
      <c r="V133" s="1175" t="s">
        <v>494</v>
      </c>
      <c r="W133" s="1175"/>
      <c r="X133" s="1175"/>
      <c r="Y133" s="1175"/>
      <c r="Z133" s="1176"/>
      <c r="AA133" s="1177">
        <v>5</v>
      </c>
      <c r="AB133" s="1178"/>
      <c r="AC133" s="1178"/>
      <c r="AD133" s="1178"/>
      <c r="AE133" s="1179"/>
      <c r="AF133" s="1177">
        <v>6.1</v>
      </c>
      <c r="AG133" s="1178"/>
      <c r="AH133" s="1178"/>
      <c r="AI133" s="1178"/>
      <c r="AJ133" s="1179"/>
      <c r="AK133" s="1177">
        <v>6.2</v>
      </c>
      <c r="AL133" s="1178"/>
      <c r="AM133" s="1178"/>
      <c r="AN133" s="1178"/>
      <c r="AO133" s="1179"/>
      <c r="AP133" s="1124"/>
      <c r="AQ133" s="1125"/>
      <c r="AR133" s="1125"/>
      <c r="AS133" s="1125"/>
      <c r="AT133" s="118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O5LNnFt83nh6HRwEYllc7Fy5NOh7AHeLjlgFGAQKp6dCA8MVywCoUN/9vRs1ltxEw1zjeI/pWmjVYKVsFWCpOQ==" saltValue="yAdd0rA7Id+bwtSE7ie9y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16" zoomScaleNormal="85" zoomScaleSheetLayoutView="100" workbookViewId="0">
      <selection activeCell="AK40" sqref="AK40:AN40"/>
    </sheetView>
  </sheetViews>
  <sheetFormatPr defaultColWidth="0" defaultRowHeight="13.5" customHeight="1" zeroHeight="1" x14ac:dyDescent="0.2"/>
  <cols>
    <col min="1" max="120" width="2.777343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495</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ygYWicKd9YjOa/moOtUyy8d9vdsMvRfQqV9XxmcH22wqxeBmVgI9iryeqo84VkSHIV69kuKjTWXNaw1h3ogWTg==" saltValue="FxC530uiJXVCLkKT3cB8/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B1" zoomScaleNormal="100" zoomScaleSheetLayoutView="55" workbookViewId="0">
      <selection activeCell="AK40" sqref="AK40:AN40"/>
    </sheetView>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omtF9/m+MxfFp75HSxpGGg2w/Dg/Hvt4pcq6Y0LdyEwIlRLaGPu6ECKN51Bbar2zV1AKklG0BASIcnIUcIOluQ==" saltValue="cxdTIFzm65jp5fu/73Qi3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7" workbookViewId="0">
      <selection activeCell="AK40" sqref="AK40:AN40"/>
    </sheetView>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496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497</v>
      </c>
      <c r="AL6" s="299"/>
      <c r="AM6" s="299"/>
      <c r="AN6" s="299"/>
      <c r="AO6" s="294"/>
      <c r="AP6" s="294"/>
      <c r="AQ6" s="294"/>
      <c r="AR6" s="294"/>
    </row>
    <row r="7" spans="1:46" ht="13.2"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5" t="s">
        <v>498</v>
      </c>
      <c r="AP7" s="304"/>
      <c r="AQ7" s="305" t="s">
        <v>499</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6"/>
      <c r="AP8" s="310" t="s">
        <v>500</v>
      </c>
      <c r="AQ8" s="311" t="s">
        <v>501</v>
      </c>
      <c r="AR8" s="312" t="s">
        <v>502</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7" t="s">
        <v>503</v>
      </c>
      <c r="AL9" s="1218"/>
      <c r="AM9" s="1218"/>
      <c r="AN9" s="1219"/>
      <c r="AO9" s="313">
        <v>3063598</v>
      </c>
      <c r="AP9" s="313">
        <v>78681</v>
      </c>
      <c r="AQ9" s="314">
        <v>70630</v>
      </c>
      <c r="AR9" s="315">
        <v>11.4</v>
      </c>
    </row>
    <row r="10" spans="1:46" ht="13.2"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7" t="s">
        <v>504</v>
      </c>
      <c r="AL10" s="1218"/>
      <c r="AM10" s="1218"/>
      <c r="AN10" s="1219"/>
      <c r="AO10" s="316">
        <v>429250</v>
      </c>
      <c r="AP10" s="316">
        <v>11024</v>
      </c>
      <c r="AQ10" s="317">
        <v>8333</v>
      </c>
      <c r="AR10" s="318">
        <v>32.299999999999997</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7" t="s">
        <v>505</v>
      </c>
      <c r="AL11" s="1218"/>
      <c r="AM11" s="1218"/>
      <c r="AN11" s="1219"/>
      <c r="AO11" s="316">
        <v>563922</v>
      </c>
      <c r="AP11" s="316">
        <v>14483</v>
      </c>
      <c r="AQ11" s="317">
        <v>8447</v>
      </c>
      <c r="AR11" s="318">
        <v>71.5</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7" t="s">
        <v>506</v>
      </c>
      <c r="AL12" s="1218"/>
      <c r="AM12" s="1218"/>
      <c r="AN12" s="1219"/>
      <c r="AO12" s="316">
        <v>5489</v>
      </c>
      <c r="AP12" s="316">
        <v>141</v>
      </c>
      <c r="AQ12" s="317">
        <v>1002</v>
      </c>
      <c r="AR12" s="318">
        <v>-85.9</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7" t="s">
        <v>507</v>
      </c>
      <c r="AL13" s="1218"/>
      <c r="AM13" s="1218"/>
      <c r="AN13" s="1219"/>
      <c r="AO13" s="316" t="s">
        <v>508</v>
      </c>
      <c r="AP13" s="316" t="s">
        <v>508</v>
      </c>
      <c r="AQ13" s="317">
        <v>12</v>
      </c>
      <c r="AR13" s="318" t="s">
        <v>508</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7" t="s">
        <v>509</v>
      </c>
      <c r="AL14" s="1218"/>
      <c r="AM14" s="1218"/>
      <c r="AN14" s="1219"/>
      <c r="AO14" s="316">
        <v>78426</v>
      </c>
      <c r="AP14" s="316">
        <v>2014</v>
      </c>
      <c r="AQ14" s="317">
        <v>2952</v>
      </c>
      <c r="AR14" s="318">
        <v>-31.8</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7" t="s">
        <v>510</v>
      </c>
      <c r="AL15" s="1218"/>
      <c r="AM15" s="1218"/>
      <c r="AN15" s="1219"/>
      <c r="AO15" s="316">
        <v>43182</v>
      </c>
      <c r="AP15" s="316">
        <v>1109</v>
      </c>
      <c r="AQ15" s="317">
        <v>1842</v>
      </c>
      <c r="AR15" s="318">
        <v>-39.799999999999997</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20" t="s">
        <v>511</v>
      </c>
      <c r="AL16" s="1221"/>
      <c r="AM16" s="1221"/>
      <c r="AN16" s="1222"/>
      <c r="AO16" s="316">
        <v>-221914</v>
      </c>
      <c r="AP16" s="316">
        <v>-5699</v>
      </c>
      <c r="AQ16" s="317">
        <v>-6186</v>
      </c>
      <c r="AR16" s="318">
        <v>-7.9</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20" t="s">
        <v>185</v>
      </c>
      <c r="AL17" s="1221"/>
      <c r="AM17" s="1221"/>
      <c r="AN17" s="1222"/>
      <c r="AO17" s="316">
        <v>3961953</v>
      </c>
      <c r="AP17" s="316">
        <v>101753</v>
      </c>
      <c r="AQ17" s="317">
        <v>87031</v>
      </c>
      <c r="AR17" s="318">
        <v>16.899999999999999</v>
      </c>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512</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513</v>
      </c>
      <c r="AP20" s="324" t="s">
        <v>514</v>
      </c>
      <c r="AQ20" s="325" t="s">
        <v>515</v>
      </c>
      <c r="AR20" s="326"/>
    </row>
    <row r="21" spans="1:46" s="332" customFormat="1" ht="13.2"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2" t="s">
        <v>516</v>
      </c>
      <c r="AL21" s="1213"/>
      <c r="AM21" s="1213"/>
      <c r="AN21" s="1214"/>
      <c r="AO21" s="328">
        <v>9.66</v>
      </c>
      <c r="AP21" s="329">
        <v>8.3000000000000007</v>
      </c>
      <c r="AQ21" s="330">
        <v>1.36</v>
      </c>
      <c r="AR21" s="299"/>
      <c r="AS21" s="331"/>
      <c r="AT21" s="327"/>
    </row>
    <row r="22" spans="1:46" s="332" customFormat="1" ht="13.2"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2" t="s">
        <v>517</v>
      </c>
      <c r="AL22" s="1213"/>
      <c r="AM22" s="1213"/>
      <c r="AN22" s="1214"/>
      <c r="AO22" s="333">
        <v>99.9</v>
      </c>
      <c r="AP22" s="334">
        <v>97.7</v>
      </c>
      <c r="AQ22" s="335">
        <v>2.2000000000000002</v>
      </c>
      <c r="AR22" s="319"/>
      <c r="AS22" s="331"/>
      <c r="AT22" s="327"/>
    </row>
    <row r="23" spans="1:46" s="332" customFormat="1" ht="13.2"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x14ac:dyDescent="0.2">
      <c r="A26" s="299" t="s">
        <v>518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x14ac:dyDescent="0.2">
      <c r="A27" s="340"/>
      <c r="AO27" s="294"/>
      <c r="AP27" s="294"/>
      <c r="AQ27" s="294"/>
      <c r="AR27" s="294"/>
      <c r="AS27" s="294"/>
      <c r="AT27" s="294"/>
    </row>
    <row r="28" spans="1:46" ht="16.2" x14ac:dyDescent="0.2">
      <c r="A28" s="295" t="s">
        <v>519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520</v>
      </c>
      <c r="AL29" s="299"/>
      <c r="AM29" s="299"/>
      <c r="AN29" s="299"/>
      <c r="AO29" s="294"/>
      <c r="AP29" s="294"/>
      <c r="AQ29" s="294"/>
      <c r="AR29" s="294"/>
      <c r="AS29" s="342"/>
    </row>
    <row r="30" spans="1:46" ht="13.2"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5" t="s">
        <v>498</v>
      </c>
      <c r="AP30" s="304"/>
      <c r="AQ30" s="305" t="s">
        <v>499</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6"/>
      <c r="AP31" s="310" t="s">
        <v>500</v>
      </c>
      <c r="AQ31" s="311" t="s">
        <v>501</v>
      </c>
      <c r="AR31" s="312" t="s">
        <v>502</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8" t="s">
        <v>521</v>
      </c>
      <c r="AL32" s="1229"/>
      <c r="AM32" s="1229"/>
      <c r="AN32" s="1230"/>
      <c r="AO32" s="343">
        <v>1955939</v>
      </c>
      <c r="AP32" s="343">
        <v>50233</v>
      </c>
      <c r="AQ32" s="344">
        <v>50496</v>
      </c>
      <c r="AR32" s="345">
        <v>-0.5</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8" t="s">
        <v>522</v>
      </c>
      <c r="AL33" s="1229"/>
      <c r="AM33" s="1229"/>
      <c r="AN33" s="1230"/>
      <c r="AO33" s="343" t="s">
        <v>508</v>
      </c>
      <c r="AP33" s="343" t="s">
        <v>508</v>
      </c>
      <c r="AQ33" s="344" t="s">
        <v>508</v>
      </c>
      <c r="AR33" s="345" t="s">
        <v>508</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8" t="s">
        <v>523</v>
      </c>
      <c r="AL34" s="1229"/>
      <c r="AM34" s="1229"/>
      <c r="AN34" s="1230"/>
      <c r="AO34" s="343" t="s">
        <v>508</v>
      </c>
      <c r="AP34" s="343" t="s">
        <v>508</v>
      </c>
      <c r="AQ34" s="344">
        <v>40</v>
      </c>
      <c r="AR34" s="345" t="s">
        <v>508</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8" t="s">
        <v>524</v>
      </c>
      <c r="AL35" s="1229"/>
      <c r="AM35" s="1229"/>
      <c r="AN35" s="1230"/>
      <c r="AO35" s="343">
        <v>1256463</v>
      </c>
      <c r="AP35" s="343">
        <v>32269</v>
      </c>
      <c r="AQ35" s="344">
        <v>19688</v>
      </c>
      <c r="AR35" s="345">
        <v>63.9</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8" t="s">
        <v>525</v>
      </c>
      <c r="AL36" s="1229"/>
      <c r="AM36" s="1229"/>
      <c r="AN36" s="1230"/>
      <c r="AO36" s="343">
        <v>22166</v>
      </c>
      <c r="AP36" s="343">
        <v>569</v>
      </c>
      <c r="AQ36" s="344">
        <v>2838</v>
      </c>
      <c r="AR36" s="345">
        <v>-80</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8" t="s">
        <v>526</v>
      </c>
      <c r="AL37" s="1229"/>
      <c r="AM37" s="1229"/>
      <c r="AN37" s="1230"/>
      <c r="AO37" s="343">
        <v>5984</v>
      </c>
      <c r="AP37" s="343">
        <v>154</v>
      </c>
      <c r="AQ37" s="344">
        <v>486</v>
      </c>
      <c r="AR37" s="345">
        <v>-68.3</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1" t="s">
        <v>527</v>
      </c>
      <c r="AL38" s="1232"/>
      <c r="AM38" s="1232"/>
      <c r="AN38" s="1233"/>
      <c r="AO38" s="346">
        <v>61</v>
      </c>
      <c r="AP38" s="346">
        <v>2</v>
      </c>
      <c r="AQ38" s="347">
        <v>3</v>
      </c>
      <c r="AR38" s="335">
        <v>-33.299999999999997</v>
      </c>
      <c r="AS38" s="342"/>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1" t="s">
        <v>528</v>
      </c>
      <c r="AL39" s="1232"/>
      <c r="AM39" s="1232"/>
      <c r="AN39" s="1233"/>
      <c r="AO39" s="343">
        <v>-91371</v>
      </c>
      <c r="AP39" s="343">
        <v>-2347</v>
      </c>
      <c r="AQ39" s="344">
        <v>-4320</v>
      </c>
      <c r="AR39" s="345">
        <v>-45.7</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8" t="s">
        <v>529</v>
      </c>
      <c r="AL40" s="1229"/>
      <c r="AM40" s="1229"/>
      <c r="AN40" s="1230"/>
      <c r="AO40" s="343">
        <v>-2660311</v>
      </c>
      <c r="AP40" s="343">
        <v>-68323</v>
      </c>
      <c r="AQ40" s="344">
        <v>-47973</v>
      </c>
      <c r="AR40" s="345">
        <v>42.4</v>
      </c>
      <c r="AS40" s="342"/>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4" t="s">
        <v>297</v>
      </c>
      <c r="AL41" s="1235"/>
      <c r="AM41" s="1235"/>
      <c r="AN41" s="1236"/>
      <c r="AO41" s="343">
        <v>488931</v>
      </c>
      <c r="AP41" s="343">
        <v>12557</v>
      </c>
      <c r="AQ41" s="344">
        <v>21258</v>
      </c>
      <c r="AR41" s="345">
        <v>-40.9</v>
      </c>
      <c r="AS41" s="342"/>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530</v>
      </c>
      <c r="AL42" s="294"/>
      <c r="AM42" s="294"/>
      <c r="AN42" s="294"/>
      <c r="AO42" s="294"/>
      <c r="AP42" s="294"/>
      <c r="AQ42" s="319"/>
      <c r="AR42" s="319"/>
      <c r="AS42" s="342"/>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531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532</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3" t="s">
        <v>498</v>
      </c>
      <c r="AN49" s="1225" t="s">
        <v>533</v>
      </c>
      <c r="AO49" s="1226"/>
      <c r="AP49" s="1226"/>
      <c r="AQ49" s="1226"/>
      <c r="AR49" s="1227"/>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4"/>
      <c r="AN50" s="359" t="s">
        <v>534</v>
      </c>
      <c r="AO50" s="360" t="s">
        <v>535</v>
      </c>
      <c r="AP50" s="361" t="s">
        <v>536</v>
      </c>
      <c r="AQ50" s="362" t="s">
        <v>537</v>
      </c>
      <c r="AR50" s="363" t="s">
        <v>538</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539</v>
      </c>
      <c r="AL51" s="356"/>
      <c r="AM51" s="364">
        <v>3006345</v>
      </c>
      <c r="AN51" s="365">
        <v>75379</v>
      </c>
      <c r="AO51" s="366">
        <v>-30.2</v>
      </c>
      <c r="AP51" s="367">
        <v>81768</v>
      </c>
      <c r="AQ51" s="368">
        <v>-23.3</v>
      </c>
      <c r="AR51" s="369">
        <v>-6.9</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540</v>
      </c>
      <c r="AM52" s="372">
        <v>2229030</v>
      </c>
      <c r="AN52" s="373">
        <v>55889</v>
      </c>
      <c r="AO52" s="374">
        <v>-37.299999999999997</v>
      </c>
      <c r="AP52" s="375">
        <v>37917</v>
      </c>
      <c r="AQ52" s="376">
        <v>-16.7</v>
      </c>
      <c r="AR52" s="377">
        <v>-20.6</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541</v>
      </c>
      <c r="AL53" s="356"/>
      <c r="AM53" s="364">
        <v>1921594</v>
      </c>
      <c r="AN53" s="365">
        <v>48382</v>
      </c>
      <c r="AO53" s="366">
        <v>-35.799999999999997</v>
      </c>
      <c r="AP53" s="367">
        <v>65876</v>
      </c>
      <c r="AQ53" s="368">
        <v>-19.399999999999999</v>
      </c>
      <c r="AR53" s="369">
        <v>-16.399999999999999</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540</v>
      </c>
      <c r="AM54" s="372">
        <v>1434894</v>
      </c>
      <c r="AN54" s="373">
        <v>36128</v>
      </c>
      <c r="AO54" s="374">
        <v>-35.4</v>
      </c>
      <c r="AP54" s="375">
        <v>36484</v>
      </c>
      <c r="AQ54" s="376">
        <v>-3.8</v>
      </c>
      <c r="AR54" s="377">
        <v>-31.6</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542</v>
      </c>
      <c r="AL55" s="356"/>
      <c r="AM55" s="364">
        <v>3622214</v>
      </c>
      <c r="AN55" s="365">
        <v>91602</v>
      </c>
      <c r="AO55" s="366">
        <v>89.3</v>
      </c>
      <c r="AP55" s="367">
        <v>68468</v>
      </c>
      <c r="AQ55" s="368">
        <v>3.9</v>
      </c>
      <c r="AR55" s="369">
        <v>85.4</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540</v>
      </c>
      <c r="AM56" s="372">
        <v>2686194</v>
      </c>
      <c r="AN56" s="373">
        <v>67931</v>
      </c>
      <c r="AO56" s="374">
        <v>88</v>
      </c>
      <c r="AP56" s="375">
        <v>34140</v>
      </c>
      <c r="AQ56" s="376">
        <v>-6.4</v>
      </c>
      <c r="AR56" s="377">
        <v>94.4</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543</v>
      </c>
      <c r="AL57" s="356"/>
      <c r="AM57" s="364">
        <v>2292710</v>
      </c>
      <c r="AN57" s="365">
        <v>58346</v>
      </c>
      <c r="AO57" s="366">
        <v>-36.299999999999997</v>
      </c>
      <c r="AP57" s="367">
        <v>69729</v>
      </c>
      <c r="AQ57" s="368">
        <v>1.8</v>
      </c>
      <c r="AR57" s="369">
        <v>-38.1</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540</v>
      </c>
      <c r="AM58" s="372">
        <v>1425812</v>
      </c>
      <c r="AN58" s="373">
        <v>36285</v>
      </c>
      <c r="AO58" s="374">
        <v>-46.6</v>
      </c>
      <c r="AP58" s="375">
        <v>38908</v>
      </c>
      <c r="AQ58" s="376">
        <v>14</v>
      </c>
      <c r="AR58" s="377">
        <v>-60.6</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544</v>
      </c>
      <c r="AL59" s="356"/>
      <c r="AM59" s="364">
        <v>2956034</v>
      </c>
      <c r="AN59" s="365">
        <v>75918</v>
      </c>
      <c r="AO59" s="366">
        <v>30.1</v>
      </c>
      <c r="AP59" s="367">
        <v>74581</v>
      </c>
      <c r="AQ59" s="368">
        <v>7</v>
      </c>
      <c r="AR59" s="369">
        <v>23.1</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540</v>
      </c>
      <c r="AM60" s="372">
        <v>1922650</v>
      </c>
      <c r="AN60" s="373">
        <v>49378</v>
      </c>
      <c r="AO60" s="374">
        <v>36.1</v>
      </c>
      <c r="AP60" s="375">
        <v>41563</v>
      </c>
      <c r="AQ60" s="376">
        <v>6.8</v>
      </c>
      <c r="AR60" s="377">
        <v>29.3</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545</v>
      </c>
      <c r="AL61" s="378"/>
      <c r="AM61" s="379">
        <v>2759779</v>
      </c>
      <c r="AN61" s="380">
        <v>69925</v>
      </c>
      <c r="AO61" s="381">
        <v>3.4</v>
      </c>
      <c r="AP61" s="382">
        <v>72084</v>
      </c>
      <c r="AQ61" s="383">
        <v>-6</v>
      </c>
      <c r="AR61" s="369">
        <v>9.4</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540</v>
      </c>
      <c r="AM62" s="372">
        <v>1939716</v>
      </c>
      <c r="AN62" s="373">
        <v>49122</v>
      </c>
      <c r="AO62" s="374">
        <v>1</v>
      </c>
      <c r="AP62" s="375">
        <v>37802</v>
      </c>
      <c r="AQ62" s="376">
        <v>-1.2</v>
      </c>
      <c r="AR62" s="377">
        <v>2.2000000000000002</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row r="74" spans="1:46" ht="13.2" hidden="1" x14ac:dyDescent="0.2"/>
  </sheetData>
  <sheetProtection algorithmName="SHA-512" hashValue="+qycBVgsz1SL2ARNBR5wIUE0AnQ9jjxxSdGPGZAq4i+RJlvVdtaANy7TUruWsB+nY0vqgR/MGyIwCOS+EUeSXg==" saltValue="ZPNxtgrx/8akMdpTBMGCK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9" zoomScaleNormal="100" zoomScaleSheetLayoutView="55" workbookViewId="0">
      <selection activeCell="BH18" sqref="BH18"/>
    </sheetView>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547</v>
      </c>
    </row>
    <row r="120" spans="125:125" ht="13.5" hidden="1" customHeight="1" x14ac:dyDescent="0.2"/>
    <row r="121" spans="125:125" ht="13.5" hidden="1" customHeight="1" x14ac:dyDescent="0.2">
      <c r="DU121" s="291"/>
    </row>
  </sheetData>
  <sheetProtection algorithmName="SHA-512" hashValue="FydX1stYHkvG2Jjt/7tqEwh5k0s/yFE0WqS3TL3D+XtEOMtm8kCVLpGI5ELtRDlEkO9gfpn+BidwuJgUA8G/Hg==" saltValue="V0DcFKl4Eeo/B1k/IXWq4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4" zoomScaleNormal="100" zoomScaleSheetLayoutView="55" workbookViewId="0">
      <selection activeCell="AK40" sqref="AK40:AN40"/>
    </sheetView>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548</v>
      </c>
    </row>
  </sheetData>
  <sheetProtection algorithmName="SHA-512" hashValue="yLYbYAAoK4E4nWjT6DLdkvTtEWTjh+TMWYuBFk0DibMbXXWWbrDM4b7tb6xWIEReIKyGELF1vJl/5cfc5NppbA==" saltValue="akNgRUhFrWTUevhoD3t2x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election activeCell="AK40" sqref="AK40:AN40"/>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2">
      <c r="B47" s="10"/>
      <c r="C47" s="1237" t="s">
        <v>3</v>
      </c>
      <c r="D47" s="1237"/>
      <c r="E47" s="1238"/>
      <c r="F47" s="11">
        <v>21.23</v>
      </c>
      <c r="G47" s="12">
        <v>21.94</v>
      </c>
      <c r="H47" s="12">
        <v>22.01</v>
      </c>
      <c r="I47" s="12">
        <v>21.8</v>
      </c>
      <c r="J47" s="13">
        <v>22.12</v>
      </c>
    </row>
    <row r="48" spans="2:10" ht="57.75" customHeight="1" x14ac:dyDescent="0.2">
      <c r="B48" s="14"/>
      <c r="C48" s="1239" t="s">
        <v>4</v>
      </c>
      <c r="D48" s="1239"/>
      <c r="E48" s="1240"/>
      <c r="F48" s="15">
        <v>6.66</v>
      </c>
      <c r="G48" s="16">
        <v>5.52</v>
      </c>
      <c r="H48" s="16">
        <v>5.55</v>
      </c>
      <c r="I48" s="16">
        <v>6.58</v>
      </c>
      <c r="J48" s="17">
        <v>6.33</v>
      </c>
    </row>
    <row r="49" spans="2:10" ht="57.75" customHeight="1" thickBot="1" x14ac:dyDescent="0.25">
      <c r="B49" s="18"/>
      <c r="C49" s="1241" t="s">
        <v>5</v>
      </c>
      <c r="D49" s="1241"/>
      <c r="E49" s="1242"/>
      <c r="F49" s="19">
        <v>10.29</v>
      </c>
      <c r="G49" s="20">
        <v>2.23</v>
      </c>
      <c r="H49" s="20">
        <v>2.89</v>
      </c>
      <c r="I49" s="20">
        <v>3.94</v>
      </c>
      <c r="J49" s="21">
        <v>3.06</v>
      </c>
    </row>
    <row r="50" spans="2:10" ht="13.5" customHeight="1" x14ac:dyDescent="0.2"/>
  </sheetData>
  <sheetProtection algorithmName="SHA-512" hashValue="a5kr2FRK07gCnJGLjvECZDHJE18GcWAV1OcCuzeVzRaRoTr/kBAHRI12Lf7xScg3lPYuBxxPKM/GxC7mBityow==" saltValue="1NUPoUi9oybdOVQN4t30l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cp:keywords/>
  <dc:description/>
  <cp:lastPrinted>2021-03-26T02:44:22Z</cp:lastPrinted>
  <dcterms:created xsi:type="dcterms:W3CDTF">2021-02-05T03:12:12Z</dcterms:created>
  <dcterms:modified xsi:type="dcterms:W3CDTF">2021-11-11T08:17:32Z</dcterms:modified>
  <cp:category/>
</cp:coreProperties>
</file>