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840\Desktop\名前修正PDF1\財政状況資料集\"/>
    </mc:Choice>
  </mc:AlternateContent>
  <bookViews>
    <workbookView xWindow="240" yWindow="60" windowWidth="14940" windowHeight="7872" tabRatio="7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l="1"/>
  <c r="BE35" i="9" s="1"/>
  <c r="BE36" i="9" s="1"/>
  <c r="BE37" i="9" s="1"/>
</calcChain>
</file>

<file path=xl/sharedStrings.xml><?xml version="1.0" encoding="utf-8"?>
<sst xmlns="http://schemas.openxmlformats.org/spreadsheetml/2006/main" count="1037" uniqueCount="571">
  <si>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</si>
  <si>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</si>
  <si>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</si>
  <si>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</si>
  <si>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</si>
  <si>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</si>
  <si>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</si>
  <si>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</si>
  <si>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</si>
  <si>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</si>
  <si>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</si>
  <si>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</si>
  <si>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</si>
  <si>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</si>
  <si>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</si>
  <si>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</si>
  <si>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</si>
  <si>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</si>
  <si>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</si>
  <si>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</si>
  <si>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</si>
  <si>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</si>
  <si>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</si>
  <si>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</si>
  <si>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</si>
  <si>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</si>
  <si>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</si>
  <si>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</si>
  <si>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</si>
  <si>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</si>
  <si>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</si>
  <si>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</si>
  <si>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</si>
  <si>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</si>
  <si>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</si>
  <si>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</si>
  <si>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</si>
  <si>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</si>
  <si>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</si>
  <si>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</si>
  <si>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</si>
  <si>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</si>
  <si>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</si>
  <si>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</si>
  <si>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</si>
  <si>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</si>
  <si>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</si>
  <si>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</si>
  <si>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</si>
  <si>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</si>
  <si>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</si>
  <si>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</si>
  <si>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</si>
  <si>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</si>
  <si>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</si>
  <si>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</si>
  <si>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</si>
  <si>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</si>
  <si>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</si>
  <si>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</si>
  <si>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</si>
  <si>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</si>
  <si>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</si>
  <si>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</si>
  <si>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</si>
  <si>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</si>
  <si>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</si>
  <si>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</si>
  <si>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</si>
  <si>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</si>
  <si>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</si>
  <si>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</si>
  <si>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</si>
  <si>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</si>
  <si>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</si>
  <si>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</si>
  <si>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</si>
  <si>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</si>
  <si>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</si>
  <si>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</si>
  <si>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</si>
  <si>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</si>
  <si>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</si>
  <si>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</si>
  <si>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</si>
  <si>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</si>
  <si>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</si>
  <si>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</si>
  <si>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</si>
  <si>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</si>
  <si>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</si>
  <si>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</si>
  <si>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</si>
  <si>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</si>
  <si>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</si>
  <si>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</si>
  <si>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</si>
  <si>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</si>
  <si>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</si>
  <si>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</si>
  <si>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</si>
  <si>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</si>
  <si>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</si>
  <si>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</si>
  <si>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</si>
  <si>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</si>
  <si>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</si>
  <si>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</si>
  <si>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</si>
  <si>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</si>
  <si>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</si>
  <si>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</si>
  <si>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</si>
  <si>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</si>
  <si>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</si>
  <si>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</si>
  <si>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</si>
  <si>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</si>
  <si>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</si>
  <si>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</si>
  <si>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</si>
  <si>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</si>
  <si>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</si>
  <si>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</si>
  <si>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</si>
  <si>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</si>
  <si>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</si>
  <si>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</si>
  <si>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</si>
  <si>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</si>
  <si>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</si>
  <si>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</si>
  <si>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</si>
  <si>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</si>
  <si>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</si>
  <si>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</si>
  <si>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</si>
  <si>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</si>
  <si>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</si>
  <si>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</si>
  <si>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</si>
  <si>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</si>
  <si>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</si>
  <si>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</si>
  <si>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</si>
  <si>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</si>
  <si>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</si>
  <si>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</si>
  <si>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</si>
  <si>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</si>
  <si>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</si>
  <si>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</si>
  <si>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</si>
  <si>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</si>
  <si>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</si>
  <si>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</si>
  <si>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</si>
  <si>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</si>
  <si>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</si>
  <si>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</si>
  <si>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</si>
  <si>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</si>
  <si>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</si>
  <si>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</si>
  <si>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</si>
  <si>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</si>
  <si>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</si>
  <si>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</si>
  <si>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</si>
  <si>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</si>
  <si>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</si>
  <si>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</si>
  <si>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</si>
  <si>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</si>
  <si>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</si>
  <si>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</si>
  <si>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</si>
  <si>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</si>
  <si>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</si>
  <si>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</si>
  <si>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</si>
  <si>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</si>
  <si>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</si>
  <si>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</si>
  <si>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</si>
  <si>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</si>
  <si>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</si>
  <si>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</si>
  <si>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</si>
  <si>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</si>
  <si>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</si>
  <si>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</si>
  <si>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</si>
  <si>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</si>
  <si>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</si>
  <si>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</si>
  <si>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</si>
  <si>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滋賀県米原市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</si>
  <si>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</si>
  <si>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</si>
  <si>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</si>
  <si>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</si>
  <si>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</si>
  <si>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</si>
  <si>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</si>
  <si>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</si>
  <si>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</si>
  <si>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</si>
  <si>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</si>
  <si>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</si>
  <si>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</si>
  <si>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</si>
  <si>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</si>
  <si>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</si>
  <si>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</si>
  <si>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</si>
  <si>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</si>
  <si>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</si>
  <si>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</si>
  <si>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</si>
  <si>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</si>
  <si>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</si>
  <si>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</si>
  <si>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</si>
  <si>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</si>
  <si>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</si>
  <si>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</si>
  <si>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</si>
  <si>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</si>
  <si>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</si>
  <si>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</si>
  <si>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</si>
  <si>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</si>
  <si>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</si>
  <si>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</si>
  <si>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</si>
  <si>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</si>
  <si>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</si>
  <si>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</si>
  <si>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</si>
  <si>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</si>
  <si>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</si>
  <si>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</si>
  <si>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</si>
  <si>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</si>
  <si>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</si>
  <si>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</si>
  <si>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</si>
  <si>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</si>
  <si>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</si>
  <si>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</si>
  <si>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</si>
  <si>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</si>
  <si>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</si>
  <si>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</si>
  <si>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</si>
  <si>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</si>
  <si>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</si>
  <si>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</si>
  <si>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</si>
  <si>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</si>
  <si>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</si>
  <si>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</si>
  <si>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</si>
  <si>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</si>
  <si>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</si>
  <si>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</si>
  <si>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</si>
  <si>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</si>
  <si>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</si>
  <si>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</si>
  <si>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</si>
  <si>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</si>
  <si>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</si>
  <si>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</si>
  <si>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</si>
  <si>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</si>
  <si>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</si>
  <si>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</si>
  <si>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</si>
  <si>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</si>
  <si>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</si>
  <si>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</si>
  <si>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</si>
  <si>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</si>
  <si>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</si>
  <si>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</si>
  <si>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</si>
  <si>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</si>
  <si>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</si>
  <si>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</si>
  <si>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</si>
  <si>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</si>
  <si>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</si>
  <si>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</si>
  <si>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</si>
  <si>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</si>
  <si>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</si>
  <si>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</si>
  <si>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</si>
  <si>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</si>
  <si>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</si>
  <si>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</si>
  <si>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</si>
  <si>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</si>
  <si>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</si>
  <si>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</si>
  <si>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</si>
  <si>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</si>
  <si>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</si>
  <si>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</si>
  <si>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</si>
  <si>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</si>
  <si>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</si>
  <si>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</si>
  <si>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</si>
  <si>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</si>
  <si>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</si>
  <si>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</si>
  <si>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</si>
  <si>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</si>
  <si>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</si>
  <si>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</si>
  <si>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</si>
  <si>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</si>
  <si>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</si>
  <si>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</si>
  <si>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</si>
  <si>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</si>
  <si>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</si>
  <si>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</si>
  <si>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</si>
  <si>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</si>
  <si>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</si>
  <si>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</si>
  <si>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</si>
  <si>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</si>
  <si>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</si>
  <si>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</si>
  <si>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</si>
  <si>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</si>
  <si>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</si>
  <si>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</si>
  <si>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</si>
  <si>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</si>
  <si>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</si>
  <si>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滋賀県米原市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</si>
  <si>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</si>
  <si>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</si>
  <si>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</si>
  <si>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</si>
  <si>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</si>
  <si>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</si>
  <si>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</si>
  <si>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</si>
  <si>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</si>
  <si>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</si>
  <si>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</si>
  <si>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</si>
  <si>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</si>
  <si>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</si>
  <si>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</si>
  <si>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</si>
  <si>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</si>
  <si>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</si>
  <si>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</si>
  <si>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</si>
  <si>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</si>
  <si>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</si>
  <si>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</si>
  <si>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</si>
  <si>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</si>
  <si>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</si>
  <si>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</si>
  <si>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</si>
  <si>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</si>
  <si>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</si>
  <si>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</si>
  <si>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</si>
  <si>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</si>
  <si>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</si>
  <si>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</si>
  <si>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</si>
  <si>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</si>
  <si>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</si>
  <si>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</si>
  <si>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</si>
  <si>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</si>
  <si>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流域関連公共下水道事業特別会計</t>
    <phoneticPr fontId="5"/>
  </si>
  <si>
    <t>米原駅東部土地区画整理事業特別会計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</si>
  <si>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</si>
  <si>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</si>
  <si>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</si>
  <si>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</si>
  <si>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</si>
  <si>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</si>
  <si>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</si>
  <si>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</si>
  <si>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</si>
  <si>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</si>
  <si>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</si>
  <si>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</si>
  <si>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</si>
  <si>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</si>
  <si>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</si>
  <si>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</si>
  <si>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</si>
  <si>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</si>
  <si>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</si>
  <si>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</si>
  <si>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</si>
  <si>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</si>
  <si>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</si>
  <si>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</si>
  <si>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</si>
  <si>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</si>
  <si>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</si>
  <si>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</si>
  <si>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</si>
  <si>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</si>
  <si>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</si>
  <si>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</si>
  <si>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</si>
  <si>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</si>
  <si>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</si>
  <si>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</si>
  <si>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</si>
  <si>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</si>
  <si>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</si>
  <si>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</si>
  <si>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</si>
  <si>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</si>
  <si>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</si>
  <si>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</si>
  <si>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</si>
  <si>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</si>
  <si>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</si>
  <si>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</si>
  <si>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</si>
  <si>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</si>
  <si>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</si>
  <si>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</si>
  <si>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</si>
  <si>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</si>
  <si>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</si>
  <si>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</si>
  <si>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</si>
  <si>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</si>
  <si>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</si>
  <si>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</si>
  <si>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</si>
  <si>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</si>
  <si>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</si>
  <si>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</si>
  <si>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</si>
  <si>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</si>
  <si>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</si>
  <si>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</si>
  <si>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</si>
  <si>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</si>
  <si>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</si>
  <si>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</si>
  <si>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</si>
  <si>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</si>
  <si>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</si>
  <si>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</si>
  <si>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</si>
  <si>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</si>
  <si>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</si>
  <si>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</si>
  <si>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</si>
  <si>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</si>
  <si>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</si>
  <si>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</si>
  <si>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</si>
  <si>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</si>
  <si>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</si>
  <si>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</si>
  <si>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</si>
  <si>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</si>
  <si>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</si>
  <si>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</si>
  <si>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</si>
  <si>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</si>
  <si>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</si>
  <si>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</si>
  <si>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</si>
  <si>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</si>
  <si>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</si>
  <si>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</si>
  <si>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</si>
  <si>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</si>
  <si>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</si>
  <si>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</si>
  <si>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</si>
  <si>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</si>
  <si>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</si>
  <si>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</si>
  <si>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</si>
  <si>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</si>
  <si>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</si>
  <si>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</si>
  <si>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</si>
  <si>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</si>
  <si>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</si>
  <si>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</si>
  <si>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</si>
  <si>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</si>
  <si>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</si>
  <si>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</si>
  <si>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</si>
  <si>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</si>
  <si>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</si>
  <si>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</si>
  <si>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</si>
  <si>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</si>
  <si>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</si>
  <si>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</si>
  <si>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</si>
  <si>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</si>
  <si>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</si>
  <si>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</si>
  <si>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</si>
  <si>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</si>
  <si>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</si>
  <si>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</si>
  <si>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</si>
  <si>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</si>
  <si>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米原駅東部土地区画整理事業特別会計</t>
  </si>
  <si>
    <t>国民健康保険事業特別会計</t>
  </si>
  <si>
    <t>介護保険事業特別会計</t>
  </si>
  <si>
    <t>住宅団地造成事業特別会計</t>
  </si>
  <si>
    <t>後期高齢者医療事業特別会計</t>
  </si>
  <si>
    <t>流域関連公共下水道事業特別会計</t>
  </si>
  <si>
    <t>その他会計（赤字）</t>
  </si>
  <si>
    <t>その他会計（黒字）</t>
  </si>
  <si>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</si>
  <si>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</si>
  <si>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t>
    <rPh sb="0" eb="3">
      <t>シガケン</t>
    </rPh>
    <rPh sb="3" eb="5">
      <t>コウキ</t>
    </rPh>
    <rPh sb="5" eb="8">
      <t>コウレイシャ</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</si>
  <si>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</si>
  <si>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</si>
  <si>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</si>
  <si>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長浜水道企業団</t>
    <rPh sb="0" eb="2">
      <t>ナガハマ</t>
    </rPh>
    <rPh sb="2" eb="4">
      <t>スイドウ</t>
    </rPh>
    <rPh sb="4" eb="6">
      <t>キギョウ</t>
    </rPh>
    <rPh sb="6" eb="7">
      <t>ダン</t>
    </rPh>
    <phoneticPr fontId="2"/>
  </si>
  <si>
    <t>彦根市米原市山林組合</t>
    <rPh sb="0" eb="3">
      <t>ヒコネシ</t>
    </rPh>
    <rPh sb="3" eb="6">
      <t>マイバラシ</t>
    </rPh>
    <rPh sb="6" eb="8">
      <t>サンリン</t>
    </rPh>
    <rPh sb="8" eb="10">
      <t>クミアイ</t>
    </rPh>
    <phoneticPr fontId="2"/>
  </si>
  <si>
    <t>公益財団法人　伊吹山麓スポーツ文化振興事業団</t>
    <rPh sb="0" eb="2">
      <t>コウエキ</t>
    </rPh>
    <rPh sb="2" eb="4">
      <t>ザイダン</t>
    </rPh>
    <rPh sb="4" eb="6">
      <t>ホウジン</t>
    </rPh>
    <rPh sb="7" eb="9">
      <t>イブキ</t>
    </rPh>
    <rPh sb="9" eb="11">
      <t>サンロク</t>
    </rPh>
    <rPh sb="15" eb="17">
      <t>ブンカ</t>
    </rPh>
    <rPh sb="17" eb="19">
      <t>シンコウ</t>
    </rPh>
    <rPh sb="19" eb="22">
      <t>ジギョウダン</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</si>
  <si>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</si>
  <si>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</si>
  <si>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</si>
  <si>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</si>
  <si>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t>
    <phoneticPr fontId="2"/>
  </si>
  <si>
    <t>法適用</t>
    <rPh sb="0" eb="1">
      <t>ホウ</t>
    </rPh>
    <rPh sb="1" eb="3">
      <t>テキヨウ</t>
    </rPh>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</si>
  <si>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</si>
  <si>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</si>
  <si>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</si>
  <si>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</si>
  <si>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</si>
  <si>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</si>
  <si>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</si>
  <si>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</si>
  <si>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</si>
  <si>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</si>
  <si>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</si>
  <si>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</si>
  <si>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</si>
  <si>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</si>
  <si>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</si>
  <si>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</si>
  <si>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</si>
  <si>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</si>
  <si>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および実質公債費比率ともに、類似団体と比較して低い水準にある。これは、繰上償還等により地方債現在高を縮減してきたことと、将来の社会資本や施設整備のために基金を積立てたことによるものである。しかし、今後合併特例債など地方債現在高の増加が見込まれるため、市債発行事業を厳選し、将来負担比率の維持に努める必要がある。</t>
    <phoneticPr fontId="5"/>
  </si>
  <si>
    <r>
      <t>　</t>
    </r>
    <r>
      <rPr>
        <sz val="11"/>
        <color indexed="8"/>
        <rFont val="ＭＳ Ｐゴシック"/>
        <family val="3"/>
        <charset val="128"/>
        <scheme val="minor"/>
      </rPr>
      <t>繰上償還による地方債現在高の抑制等により、将来負担比率は算定されなかった。
　一方で、有形固定資産減価償却率は類似団体平均を上回っている。主な要因として、現在分庁舎方式の各庁舎は全ての施設で築30年を超え、最も老朽化の進んでいる施設は昭和32年の建築であり、庁舎の有形固定資産減価償却率は平成27年度数値で78.1％となっていることなどがある。庁舎については、現在統合庁舎の整備に向けた検討が進んでいるため、地方債現在高等に注視し将来負担の適正化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</si>
</sst>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25AC-425E-ACF5-1C41D3745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59599</c:v>
                </c:pt>
                <c:pt idx="1">
                  <c:v>88424</c:v>
                </c:pt>
                <c:pt idx="2">
                  <c:v>107958</c:v>
                </c:pt>
                <c:pt idx="3">
                  <c:v>75379</c:v>
                </c:pt>
                <c:pt idx="4">
                  <c:v>48382</c:v>
                </c:pt>
              </c:numCache>
            </c:numRef>
          </c:val>
          <c:smooth val="0"/>
          <c:extLst>
            <c:ext xmlns:c16="http://schemas.microsoft.com/office/drawing/2014/chart" uri="{C3380CC4-5D6E-409C-BE32-E72D297353CC}">
              <c16:uniqueId val="{00000001-25AC-425E-ACF5-1C41D37452FB}"/>
            </c:ext>
          </c:extLst>
        </c:ser>
        <c:dLbls>
          <c:showLegendKey val="0"/>
          <c:showVal val="0"/>
          <c:showCatName val="0"/>
          <c:showSerName val="0"/>
          <c:showPercent val="0"/>
          <c:showBubbleSize val="0"/>
        </c:dLbls>
        <c:marker val="1"/>
        <c:smooth val="0"/>
        <c:axId val="116439296"/>
        <c:axId val="116445568"/>
      </c:lineChart>
      <c:catAx>
        <c:axId val="11643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45568"/>
        <c:crosses val="autoZero"/>
        <c:auto val="1"/>
        <c:lblAlgn val="ctr"/>
        <c:lblOffset val="100"/>
        <c:tickLblSkip val="1"/>
        <c:tickMarkSkip val="1"/>
        <c:noMultiLvlLbl val="0"/>
      </c:catAx>
      <c:valAx>
        <c:axId val="1164455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3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5.13</c:v>
                </c:pt>
                <c:pt idx="2">
                  <c:v>4.62</c:v>
                </c:pt>
                <c:pt idx="3">
                  <c:v>6.66</c:v>
                </c:pt>
                <c:pt idx="4">
                  <c:v>5.52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20.92</c:v>
                </c:pt>
                <c:pt idx="1">
                  <c:v>20.76</c:v>
                </c:pt>
                <c:pt idx="2">
                  <c:v>20.94</c:v>
                </c:pt>
                <c:pt idx="3">
                  <c:v>21.23</c:v>
                </c:pt>
                <c:pt idx="4">
                  <c:v>21.94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383680"/>
        <c:axId val="13338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13.12</c:v>
                </c:pt>
                <c:pt idx="1">
                  <c:v>5.71</c:v>
                </c:pt>
                <c:pt idx="2">
                  <c:v>6.67</c:v>
                </c:pt>
                <c:pt idx="3">
                  <c:v>10.29</c:v>
                </c:pt>
                <c:pt idx="4">
                  <c:v>2.23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383680"/>
        <c:axId val="133385600"/>
      </c:lineChart>
      <c:catAx>
        <c:axId val="1333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85600"/>
        <c:crosses val="autoZero"/>
        <c:auto val="1"/>
        <c:lblAlgn val="ctr"/>
        <c:lblOffset val="100"/>
        <c:tickLblSkip val="1"/>
        <c:tickMarkSkip val="1"/>
        <c:noMultiLvlLbl val="0"/>
      </c:catAx>
      <c:valAx>
        <c:axId val="13338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0.06</c:v>
                </c:pt>
                <c:pt idx="4">
                  <c:v>#N/A</c:v>
                </c:pt>
                <c:pt idx="5">
                  <c:v>0.03</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0.59</c:v>
                </c:pt>
                <c:pt idx="2">
                  <c:v>#N/A</c:v>
                </c:pt>
                <c:pt idx="3">
                  <c:v>0.35</c:v>
                </c:pt>
                <c:pt idx="4">
                  <c:v>#N/A</c:v>
                </c:pt>
                <c:pt idx="5">
                  <c:v>0.26</c:v>
                </c:pt>
                <c:pt idx="6">
                  <c:v>#N/A</c:v>
                </c:pt>
                <c:pt idx="7">
                  <c:v>0.22</c:v>
                </c:pt>
                <c:pt idx="8">
                  <c:v>#N/A</c:v>
                </c:pt>
                <c:pt idx="9">
                  <c:v>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0.01</c:v>
                </c:pt>
                <c:pt idx="4">
                  <c:v>#N/A</c:v>
                </c:pt>
                <c:pt idx="5">
                  <c:v>0.46</c:v>
                </c:pt>
                <c:pt idx="6">
                  <c:v>#N/A</c:v>
                </c:pt>
                <c:pt idx="7">
                  <c:v>0.59</c:v>
                </c:pt>
                <c:pt idx="8">
                  <c:v>#N/A</c:v>
                </c:pt>
                <c:pt idx="9">
                  <c:v>1.1000000000000001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1.1000000000000001</c:v>
                </c:pt>
                <c:pt idx="2">
                  <c:v>#N/A</c:v>
                </c:pt>
                <c:pt idx="3">
                  <c:v>1.3</c:v>
                </c:pt>
                <c:pt idx="4">
                  <c:v>#N/A</c:v>
                </c:pt>
                <c:pt idx="5">
                  <c:v>0.98</c:v>
                </c:pt>
                <c:pt idx="6">
                  <c:v>#N/A</c:v>
                </c:pt>
                <c:pt idx="7">
                  <c:v>0.74</c:v>
                </c:pt>
                <c:pt idx="8">
                  <c:v>#N/A</c:v>
                </c:pt>
                <c:pt idx="9">
                  <c:v>1.34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米原駅東部土地区画整理事業特別会計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2.97</c:v>
                </c:pt>
                <c:pt idx="4">
                  <c:v>#N/A</c:v>
                </c:pt>
                <c:pt idx="5">
                  <c:v>3.29</c:v>
                </c:pt>
                <c:pt idx="6">
                  <c:v>#N/A</c:v>
                </c:pt>
                <c:pt idx="7">
                  <c:v>3.38</c:v>
                </c:pt>
                <c:pt idx="8">
                  <c:v>#N/A</c:v>
                </c:pt>
                <c:pt idx="9">
                  <c:v>3.57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4.17</c:v>
                </c:pt>
                <c:pt idx="2">
                  <c:v>#N/A</c:v>
                </c:pt>
                <c:pt idx="3">
                  <c:v>5.13</c:v>
                </c:pt>
                <c:pt idx="4">
                  <c:v>#N/A</c:v>
                </c:pt>
                <c:pt idx="5">
                  <c:v>4.62</c:v>
                </c:pt>
                <c:pt idx="6">
                  <c:v>#N/A</c:v>
                </c:pt>
                <c:pt idx="7">
                  <c:v>6.65</c:v>
                </c:pt>
                <c:pt idx="8">
                  <c:v>#N/A</c:v>
                </c:pt>
                <c:pt idx="9">
                  <c:v>5.55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16.850000000000001</c:v>
                </c:pt>
                <c:pt idx="2">
                  <c:v>#N/A</c:v>
                </c:pt>
                <c:pt idx="3">
                  <c:v>16.23</c:v>
                </c:pt>
                <c:pt idx="4">
                  <c:v>#N/A</c:v>
                </c:pt>
                <c:pt idx="5">
                  <c:v>16.43</c:v>
                </c:pt>
                <c:pt idx="6">
                  <c:v>#N/A</c:v>
                </c:pt>
                <c:pt idx="7">
                  <c:v>16.39</c:v>
                </c:pt>
                <c:pt idx="8">
                  <c:v>#N/A</c:v>
                </c:pt>
                <c:pt idx="9">
                  <c:v>17.11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475712"/>
        <c:axId val="133477504"/>
      </c:barChart>
      <c:catAx>
        <c:axId val="1334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77504"/>
        <c:crosses val="autoZero"/>
        <c:auto val="1"/>
        <c:lblAlgn val="ctr"/>
        <c:lblOffset val="100"/>
        <c:tickLblSkip val="1"/>
        <c:tickMarkSkip val="1"/>
        <c:noMultiLvlLbl val="0"/>
      </c:catAx>
      <c:valAx>
        <c:axId val="13347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7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2661</c:v>
                </c:pt>
                <c:pt idx="5">
                  <c:v>2673</c:v>
                </c:pt>
                <c:pt idx="8">
                  <c:v>2741</c:v>
                </c:pt>
                <c:pt idx="11">
                  <c:v>2678</c:v>
                </c:pt>
                <c:pt idx="14">
                  <c:v>2632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19</c:v>
                </c:pt>
                <c:pt idx="9">
                  <c:v>18</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136</c:v>
                </c:pt>
                <c:pt idx="3">
                  <c:v>144</c:v>
                </c:pt>
                <c:pt idx="6">
                  <c:v>216</c:v>
                </c:pt>
                <c:pt idx="9">
                  <c:v>29</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1253</c:v>
                </c:pt>
                <c:pt idx="3">
                  <c:v>1380</c:v>
                </c:pt>
                <c:pt idx="6">
                  <c:v>1358</c:v>
                </c:pt>
                <c:pt idx="9">
                  <c:v>1278</c:v>
                </c:pt>
                <c:pt idx="12">
                  <c:v>1417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1845</c:v>
                </c:pt>
                <c:pt idx="3">
                  <c:v>1776</c:v>
                </c:pt>
                <c:pt idx="6">
                  <c:v>1751</c:v>
                </c:pt>
                <c:pt idx="9">
                  <c:v>1532</c:v>
                </c:pt>
                <c:pt idx="12">
                  <c:v>1622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720128"/>
        <c:axId val="134730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595</c:v>
                </c:pt>
                <c:pt idx="2">
                  <c:v>#N/A</c:v>
                </c:pt>
                <c:pt idx="3">
                  <c:v>#N/A</c:v>
                </c:pt>
                <c:pt idx="4">
                  <c:v>646</c:v>
                </c:pt>
                <c:pt idx="5">
                  <c:v>#N/A</c:v>
                </c:pt>
                <c:pt idx="6">
                  <c:v>#N/A</c:v>
                </c:pt>
                <c:pt idx="7">
                  <c:v>604</c:v>
                </c:pt>
                <c:pt idx="8">
                  <c:v>#N/A</c:v>
                </c:pt>
                <c:pt idx="9">
                  <c:v>#N/A</c:v>
                </c:pt>
                <c:pt idx="10">
                  <c:v>179</c:v>
                </c:pt>
                <c:pt idx="11">
                  <c:v>#N/A</c:v>
                </c:pt>
                <c:pt idx="12">
                  <c:v>#N/A</c:v>
                </c:pt>
                <c:pt idx="13">
                  <c:v>447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720128"/>
        <c:axId val="134730496"/>
      </c:lineChart>
      <c:catAx>
        <c:axId val="1347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30496"/>
        <c:crosses val="autoZero"/>
        <c:auto val="1"/>
        <c:lblAlgn val="ctr"/>
        <c:lblOffset val="100"/>
        <c:tickLblSkip val="1"/>
        <c:tickMarkSkip val="1"/>
        <c:noMultiLvlLbl val="0"/>
      </c:catAx>
      <c:valAx>
        <c:axId val="13473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32889</c:v>
                </c:pt>
                <c:pt idx="5">
                  <c:v>31965</c:v>
                </c:pt>
                <c:pt idx="8">
                  <c:v>31346</c:v>
                </c:pt>
                <c:pt idx="11">
                  <c:v>33154</c:v>
                </c:pt>
                <c:pt idx="14">
                  <c:v>32513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1352</c:v>
                </c:pt>
                <c:pt idx="5">
                  <c:v>1633</c:v>
                </c:pt>
                <c:pt idx="8">
                  <c:v>1514</c:v>
                </c:pt>
                <c:pt idx="11">
                  <c:v>1440</c:v>
                </c:pt>
                <c:pt idx="14">
                  <c:v>1489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10602</c:v>
                </c:pt>
                <c:pt idx="5">
                  <c:v>11476</c:v>
                </c:pt>
                <c:pt idx="8">
                  <c:v>12091</c:v>
                </c:pt>
                <c:pt idx="11">
                  <c:v>12249</c:v>
                </c:pt>
                <c:pt idx="14">
                  <c:v>12493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62</c:v>
                </c:pt>
                <c:pt idx="3">
                  <c:v>68</c:v>
                </c:pt>
                <c:pt idx="6">
                  <c:v>50</c:v>
                </c:pt>
                <c:pt idx="9">
                  <c:v>38</c:v>
                </c:pt>
                <c:pt idx="12">
                  <c:v>28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3645</c:v>
                </c:pt>
                <c:pt idx="3">
                  <c:v>3595</c:v>
                </c:pt>
                <c:pt idx="6">
                  <c:v>3493</c:v>
                </c:pt>
                <c:pt idx="9">
                  <c:v>3180</c:v>
                </c:pt>
                <c:pt idx="12">
                  <c:v>3284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248</c:v>
                </c:pt>
                <c:pt idx="3">
                  <c:v>251</c:v>
                </c:pt>
                <c:pt idx="6">
                  <c:v>270</c:v>
                </c:pt>
                <c:pt idx="9">
                  <c:v>220</c:v>
                </c:pt>
                <c:pt idx="12">
                  <c:v>201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20024</c:v>
                </c:pt>
                <c:pt idx="3">
                  <c:v>19901</c:v>
                </c:pt>
                <c:pt idx="6">
                  <c:v>20256</c:v>
                </c:pt>
                <c:pt idx="9">
                  <c:v>19295</c:v>
                </c:pt>
                <c:pt idx="12">
                  <c:v>18899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116</c:v>
                </c:pt>
                <c:pt idx="3">
                  <c:v>97</c:v>
                </c:pt>
                <c:pt idx="6">
                  <c:v>78</c:v>
                </c:pt>
                <c:pt idx="9">
                  <c:v>60</c:v>
                </c:pt>
                <c:pt idx="12">
                  <c:v>51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20555</c:v>
                </c:pt>
                <c:pt idx="3">
                  <c:v>20626</c:v>
                </c:pt>
                <c:pt idx="6">
                  <c:v>21795</c:v>
                </c:pt>
                <c:pt idx="9">
                  <c:v>21755</c:v>
                </c:pt>
                <c:pt idx="12">
                  <c:v>21470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276416"/>
        <c:axId val="13528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991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276416"/>
        <c:axId val="135282688"/>
      </c:lineChart>
      <c:catAx>
        <c:axId val="1352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82688"/>
        <c:crosses val="autoZero"/>
        <c:auto val="1"/>
        <c:lblAlgn val="ctr"/>
        <c:lblOffset val="100"/>
        <c:tickLblSkip val="1"/>
        <c:tickMarkSkip val="1"/>
        <c:noMultiLvlLbl val="0"/>
      </c:catAx>
      <c:valAx>
        <c:axId val="1352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{16581FDE-D9DE-4274-9EAD-BAE77737A15A}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EE4-462F-8574-9621FCA8136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{0D7209BA-3FA1-455E-8E20-5B246AA0A390}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EE4-462F-8574-9621FCA8136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{5F7A676B-F87C-4897-AA7C-4DAC0CB28FEF}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EE4-462F-8574-9621FCA8136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{B2EBAF73-8F1E-40EA-8943-F737EEC26779}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EE4-462F-8574-9621FCA8136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{05FA65A6-14CD-4D18-A730-3BF368F7A07E}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EE4-462F-8574-9621FCA813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EE4-462F-8574-9621FCA8136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{405C180E-5C4C-43E5-9EDE-5421D0E3C9AA}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EE4-462F-8574-9621FCA8136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{A44641F0-9CD7-438E-970A-AB1FD2C4E5B1}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EE4-462F-8574-9621FCA8136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{DFA88CE9-6041-4DE1-A9AD-7EE067376809}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EE4-462F-8574-9621FCA81362}"/>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{379CF6CD-B4C6-434A-B379-B62AF6EFA9BC}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EE4-462F-8574-9621FCA8136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{B3BA55D1-792A-45E8-ABBD-1A0699029FF3}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EE4-462F-8574-9621FCA813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c:ext xmlns:c16="http://schemas.microsoft.com/office/drawing/2014/chart" uri="{C3380CC4-5D6E-409C-BE32-E72D297353CC}">
              <c16:uniqueId val="{0000000B-2EE4-462F-8574-9621FCA81362}"/>
            </c:ext>
          </c:extLst>
        </c:ser>
        <c:dLbls>
          <c:showLegendKey val="0"/>
          <c:showVal val="0"/>
          <c:showCatName val="0"/>
          <c:showSerName val="0"/>
          <c:showPercent val="0"/>
          <c:showBubbleSize val="0"/>
        </c:dLbls>
        <c:axId val="72926720"/>
        <c:axId val="72928640"/>
      </c:scatterChart>
      <c:valAx>
        <c:axId val="72926720"/>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8640"/>
        <c:crosses val="autoZero"/>
        <c:crossBetween val="midCat"/>
      </c:valAx>
      <c:valAx>
        <c:axId val="72928640"/>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2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{78444C36-3352-4AD5-9084-7E6702FD8EE0}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3E7-4B91-ABE3-2BADF1FF5D7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{C97C55D2-2E90-404F-A0CE-66C70C110556}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3E7-4B91-ABE3-2BADF1FF5D76}"/>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{D8C52D8C-796E-45C5-9AAE-15AE65DEC9FF}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3E7-4B91-ABE3-2BADF1FF5D7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{7CD93B62-D245-44C2-80C3-EAEEFE02E9F3}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3E7-4B91-ABE3-2BADF1FF5D7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{EEE734E3-A4DA-4C80-A66C-25A9E8812570}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3E7-4B91-ABE3-2BADF1FF5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7</c:v>
                </c:pt>
                <c:pt idx="2">
                  <c:v>5.8</c:v>
                </c:pt>
                <c:pt idx="3">
                  <c:v>4.5</c:v>
                </c:pt>
                <c:pt idx="4">
                  <c:v>3.9</c:v>
                </c:pt>
              </c:numCache>
            </c:numRef>
          </c:xVal>
          <c:yVal>
            <c:numRef>
              <c:f>公会計指標分析・財政指標組合せ分析表!$K$73:$O$73</c:f>
              <c:numCache>
                <c:formatCode>#,##0.0;"▲ "#,##0.0</c:formatCode>
                <c:ptCount val="5"/>
                <c:pt idx="2">
                  <c:v>9.4</c:v>
                </c:pt>
              </c:numCache>
            </c:numRef>
          </c:yVal>
          <c:smooth val="0"/>
          <c:extLst>
            <c:ext xmlns:c16="http://schemas.microsoft.com/office/drawing/2014/chart" uri="{C3380CC4-5D6E-409C-BE32-E72D297353CC}">
              <c16:uniqueId val="{00000005-D3E7-4B91-ABE3-2BADF1FF5D7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{7DF84C11-CEE8-453E-BD0A-26F5E1EDB521}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3E7-4B91-ABE3-2BADF1FF5D7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{855A3E3F-4868-43FE-BA6B-4F1C0B80C6E3}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3E7-4B91-ABE3-2BADF1FF5D7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{892C6574-9AD3-483D-B960-1CFFFB8D68FD}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3E7-4B91-ABE3-2BADF1FF5D7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{F0013E95-7F6A-404F-8BD9-12CDE56196FB}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3E7-4B91-ABE3-2BADF1FF5D7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{EF4B6FB1-1A1B-4DDC-9A64-6896743EA1BD}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3E7-4B91-ABE3-2BADF1FF5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D3E7-4B91-ABE3-2BADF1FF5D76}"/>
            </c:ext>
          </c:extLst>
        </c:ser>
        <c:dLbls>
          <c:showLegendKey val="0"/>
          <c:showVal val="0"/>
          <c:showCatName val="0"/>
          <c:showSerName val="0"/>
          <c:showPercent val="0"/>
          <c:showBubbleSize val="0"/>
        </c:dLbls>
        <c:axId val="72791168"/>
        <c:axId val="72793088"/>
      </c:scatterChart>
      <c:valAx>
        <c:axId val="72791168"/>
        <c:scaling>
          <c:orientation val="minMax"/>
          <c:max val="13.4"/>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3088"/>
        <c:crosses val="autoZero"/>
        <c:crossBetween val="midCat"/>
      </c:valAx>
      <c:valAx>
        <c:axId val="72793088"/>
        <c:scaling>
          <c:orientation val="minMax"/>
          <c:max val="8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1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単年度実質公債費比率は元金償還が新たに始まった市債の影響で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ポイント増加したが、３か年平均の実質公債費比率は、これまでの繰上償還等による公債費の抑制効果で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ポイント減少した。また、市債発行に際して、普通交付税算入率の高いものを優先してきたことなどにより、実質公債費比率の上昇が抑えられている。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今後も、市債発行事業を厳選し、将来負担の適正化に努める。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の減により充当可能財源等は減少したが、流域関連公共下水道事業特別会計、農業集落排水事業特別会計および米原駅東部土地区画整理事業特別会計の公営企業債等繰入見込額等の減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latin typeface="ＭＳ ゴシック" pitchFamily="49" charset="-128"/>
              <a:ea typeface="ＭＳ ゴシック" pitchFamily="49" charset="-128"/>
            </a:rPr>
            <a:t>減少規模の方が大きかったため、将来負担比率は改善した。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しかし、米原駅東部土地区画整理事業において、多額の地域開発事業債を発行して整備した保留地などの販売について、不安定な要素をはらんでおり、早期完売に向け全力を挙げて取り組む。</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年度に策定した公共施設再編計画に基づき統合や譲渡等を行い、平成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年度末で延床面積</a:t>
          </a:r>
          <a:r>
            <a:rPr kumimoji="1" lang="en-US" altLang="ja-JP" sz="1100">
              <a:solidFill>
                <a:schemeClr val="dk1"/>
              </a:solidFill>
              <a:effectLst/>
              <a:latin typeface="+mn-ea"/>
              <a:ea typeface="+mn-ea"/>
              <a:cs typeface="+mn-cs"/>
            </a:rPr>
            <a:t>6.1</a:t>
          </a:r>
          <a:r>
            <a:rPr kumimoji="1" lang="ja-JP" altLang="ja-JP" sz="1100">
              <a:solidFill>
                <a:schemeClr val="dk1"/>
              </a:solidFill>
              <a:effectLst/>
              <a:latin typeface="+mn-ea"/>
              <a:ea typeface="+mn-ea"/>
              <a:cs typeface="+mn-cs"/>
            </a:rPr>
            <a:t>％を削減したが、有形固定資産減価償却率は類似団体より高い水準にある。このため今後は、平成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年度に策定した公共施設等総合管理計画に掲げる公共施設の延床面積を</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％削減するという目標に向け、公共施設の統合や廃止、複合化等の取り組みを進めていきます。</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9" name="直線コネクタ 68"/>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70"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71" name="直線コネクタ 70"/>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2"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3" name="直線コネクタ 72"/>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4" name="有形固定資産減価償却率平均値テキスト"/>
        <xdr:cNvSpPr txBox="1"/>
      </xdr:nvSpPr>
      <xdr:spPr>
        <a:xfrm>
          <a:off x="4813300" y="5006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5" name="フローチャート : 判断 74"/>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6" name="フローチャート : 判断 75"/>
        <xdr:cNvSpPr/>
      </xdr:nvSpPr>
      <xdr:spPr>
        <a:xfrm>
          <a:off x="4000500" y="505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1905</xdr:rowOff>
    </xdr:from>
    <xdr:to>
      <xdr:col>3</xdr:col>
      <xdr:colOff>511175</xdr:colOff>
      <xdr:row>29</xdr:row>
      <xdr:rowOff>103505</xdr:rowOff>
    </xdr:to>
    <xdr:sp macro="" textlink="">
      <xdr:nvSpPr>
        <xdr:cNvPr id="82" name="円/楕円 81"/>
        <xdr:cNvSpPr/>
      </xdr:nvSpPr>
      <xdr:spPr>
        <a:xfrm>
          <a:off x="4000500" y="4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83" name="n_1aveValue有形固定資産減価償却率"/>
        <xdr:cNvSpPr txBox="1"/>
      </xdr:nvSpPr>
      <xdr:spPr>
        <a:xfrm>
          <a:off x="3836043" y="5149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120032</xdr:rowOff>
    </xdr:from>
    <xdr:ext cx="405111" cy="259045"/>
    <xdr:sp macro="" textlink="">
      <xdr:nvSpPr>
        <xdr:cNvPr id="84" name="n_1mainValue有形固定資産減価償却率"/>
        <xdr:cNvSpPr txBox="1"/>
      </xdr:nvSpPr>
      <xdr:spPr>
        <a:xfrm>
          <a:off x="3836043" y="474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2540</xdr:rowOff>
    </xdr:from>
    <xdr:to>
      <xdr:col>5</xdr:col>
      <xdr:colOff>409575</xdr:colOff>
      <xdr:row>35</xdr:row>
      <xdr:rowOff>104140</xdr:rowOff>
    </xdr:to>
    <xdr:sp macro="" textlink="">
      <xdr:nvSpPr>
        <xdr:cNvPr id="67" name="円/楕円 66"/>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95267</xdr:rowOff>
    </xdr:from>
    <xdr:ext cx="405111" cy="259045"/>
    <xdr:sp macro="" textlink="">
      <xdr:nvSpPr>
        <xdr:cNvPr id="69" name="n_1mainValue【道路】&#10;有形固定資産減価償却率"/>
        <xdr:cNvSpPr txBox="1"/>
      </xdr:nvSpPr>
      <xdr:spPr>
        <a:xfrm>
          <a:off x="3582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125253</xdr:rowOff>
    </xdr:from>
    <xdr:to>
      <xdr:col>14</xdr:col>
      <xdr:colOff>79375</xdr:colOff>
      <xdr:row>40</xdr:row>
      <xdr:rowOff>55403</xdr:rowOff>
    </xdr:to>
    <xdr:sp macro="" textlink="">
      <xdr:nvSpPr>
        <xdr:cNvPr id="105" name="円/楕円 104"/>
        <xdr:cNvSpPr/>
      </xdr:nvSpPr>
      <xdr:spPr>
        <a:xfrm>
          <a:off x="9588500" y="68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46530</xdr:rowOff>
    </xdr:from>
    <xdr:ext cx="534377" cy="259045"/>
    <xdr:sp macro="" textlink="">
      <xdr:nvSpPr>
        <xdr:cNvPr id="107" name="n_1mainValue【道路】&#10;一人当たり延長"/>
        <xdr:cNvSpPr txBox="1"/>
      </xdr:nvSpPr>
      <xdr:spPr>
        <a:xfrm>
          <a:off x="9359410" y="6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168656</xdr:rowOff>
    </xdr:from>
    <xdr:to>
      <xdr:col>5</xdr:col>
      <xdr:colOff>409575</xdr:colOff>
      <xdr:row>55</xdr:row>
      <xdr:rowOff>98806</xdr:rowOff>
    </xdr:to>
    <xdr:sp macro="" textlink="">
      <xdr:nvSpPr>
        <xdr:cNvPr id="143" name="円/楕円 142"/>
        <xdr:cNvSpPr/>
      </xdr:nvSpPr>
      <xdr:spPr>
        <a:xfrm>
          <a:off x="3746500" y="94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115333</xdr:rowOff>
    </xdr:from>
    <xdr:ext cx="405111" cy="259045"/>
    <xdr:sp macro="" textlink="">
      <xdr:nvSpPr>
        <xdr:cNvPr id="145" name="n_1mainValue【橋りょう・トンネル】&#10;有形固定資産減価償却率"/>
        <xdr:cNvSpPr txBox="1"/>
      </xdr:nvSpPr>
      <xdr:spPr>
        <a:xfrm>
          <a:off x="3582043" y="920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72901</xdr:rowOff>
    </xdr:from>
    <xdr:to>
      <xdr:col>14</xdr:col>
      <xdr:colOff>79375</xdr:colOff>
      <xdr:row>58</xdr:row>
      <xdr:rowOff>3051</xdr:rowOff>
    </xdr:to>
    <xdr:sp macro="" textlink="">
      <xdr:nvSpPr>
        <xdr:cNvPr id="179" name="円/楕円 178"/>
        <xdr:cNvSpPr/>
      </xdr:nvSpPr>
      <xdr:spPr>
        <a:xfrm>
          <a:off x="9588500" y="98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154873</xdr:rowOff>
    </xdr:from>
    <xdr:ext cx="599010" cy="259045"/>
    <xdr:sp macro="" textlink="">
      <xdr:nvSpPr>
        <xdr:cNvPr id="180"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19578</xdr:rowOff>
    </xdr:from>
    <xdr:ext cx="599010" cy="259045"/>
    <xdr:sp macro="" textlink="">
      <xdr:nvSpPr>
        <xdr:cNvPr id="181" name="n_1mainValue【橋りょう・トンネル】&#10;一人当たり有形固定資産（償却資産）額"/>
        <xdr:cNvSpPr txBox="1"/>
      </xdr:nvSpPr>
      <xdr:spPr>
        <a:xfrm>
          <a:off x="9327094" y="962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120650</xdr:rowOff>
    </xdr:from>
    <xdr:to>
      <xdr:col>5</xdr:col>
      <xdr:colOff>409575</xdr:colOff>
      <xdr:row>82</xdr:row>
      <xdr:rowOff>50800</xdr:rowOff>
    </xdr:to>
    <xdr:sp macro="" textlink="">
      <xdr:nvSpPr>
        <xdr:cNvPr id="219" name="円/楕円 21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41927</xdr:rowOff>
    </xdr:from>
    <xdr:ext cx="405111" cy="259045"/>
    <xdr:sp macro="" textlink="">
      <xdr:nvSpPr>
        <xdr:cNvPr id="221" name="n_1mainValue【公営住宅】&#10;有形固定資産減価償却率"/>
        <xdr:cNvSpPr txBox="1"/>
      </xdr:nvSpPr>
      <xdr:spPr>
        <a:xfrm>
          <a:off x="3582043"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170180</xdr:rowOff>
    </xdr:from>
    <xdr:to>
      <xdr:col>15</xdr:col>
      <xdr:colOff>180340</xdr:colOff>
      <xdr:row>84</xdr:row>
      <xdr:rowOff>130811</xdr:rowOff>
    </xdr:to>
    <xdr:cxnSp macro="">
      <xdr:nvCxnSpPr>
        <xdr:cNvPr id="245" name="直線コネクタ 244"/>
        <xdr:cNvCxnSpPr/>
      </xdr:nvCxnSpPr>
      <xdr:spPr>
        <a:xfrm flipV="1">
          <a:off x="10476865" y="13371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134638</xdr:rowOff>
    </xdr:from>
    <xdr:ext cx="469744" cy="259045"/>
    <xdr:sp macro="" textlink="">
      <xdr:nvSpPr>
        <xdr:cNvPr id="246" name="【公営住宅】&#10;一人当たり面積最小値テキスト"/>
        <xdr:cNvSpPr txBox="1"/>
      </xdr:nvSpPr>
      <xdr:spPr>
        <a:xfrm>
          <a:off x="10566400" y="145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84</xdr:row>
      <xdr:rowOff>130811</xdr:rowOff>
    </xdr:from>
    <xdr:to>
      <xdr:col>15</xdr:col>
      <xdr:colOff>269875</xdr:colOff>
      <xdr:row>84</xdr:row>
      <xdr:rowOff>130811</xdr:rowOff>
    </xdr:to>
    <xdr:cxnSp macro="">
      <xdr:nvCxnSpPr>
        <xdr:cNvPr id="247" name="直線コネクタ 246"/>
        <xdr:cNvCxnSpPr/>
      </xdr:nvCxnSpPr>
      <xdr:spPr>
        <a:xfrm>
          <a:off x="10388600" y="1453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116857</xdr:rowOff>
    </xdr:from>
    <xdr:ext cx="469744" cy="259045"/>
    <xdr:sp macro="" textlink="">
      <xdr:nvSpPr>
        <xdr:cNvPr id="248" name="【公営住宅】&#10;一人当たり面積最大値テキスト"/>
        <xdr:cNvSpPr txBox="1"/>
      </xdr:nvSpPr>
      <xdr:spPr>
        <a:xfrm>
          <a:off x="10566400"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170180</xdr:rowOff>
    </xdr:from>
    <xdr:to>
      <xdr:col>15</xdr:col>
      <xdr:colOff>269875</xdr:colOff>
      <xdr:row>77</xdr:row>
      <xdr:rowOff>170180</xdr:rowOff>
    </xdr:to>
    <xdr:cxnSp macro="">
      <xdr:nvCxnSpPr>
        <xdr:cNvPr id="249" name="直線コネクタ 248"/>
        <xdr:cNvCxnSpPr/>
      </xdr:nvCxnSpPr>
      <xdr:spPr>
        <a:xfrm>
          <a:off x="10388600" y="1337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146066</xdr:rowOff>
    </xdr:from>
    <xdr:ext cx="469744" cy="259045"/>
    <xdr:sp macro="" textlink="">
      <xdr:nvSpPr>
        <xdr:cNvPr id="250" name="【公営住宅】&#10;一人当たり面積平均値テキスト"/>
        <xdr:cNvSpPr txBox="1"/>
      </xdr:nvSpPr>
      <xdr:spPr>
        <a:xfrm>
          <a:off x="10566400" y="13862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167639</xdr:rowOff>
    </xdr:from>
    <xdr:to>
      <xdr:col>15</xdr:col>
      <xdr:colOff>231775</xdr:colOff>
      <xdr:row>81</xdr:row>
      <xdr:rowOff>97789</xdr:rowOff>
    </xdr:to>
    <xdr:sp macro="" textlink="">
      <xdr:nvSpPr>
        <xdr:cNvPr id="251" name="フローチャート : 判断 250"/>
        <xdr:cNvSpPr/>
      </xdr:nvSpPr>
      <xdr:spPr>
        <a:xfrm>
          <a:off x="10426700" y="1388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118111</xdr:rowOff>
    </xdr:from>
    <xdr:to>
      <xdr:col>14</xdr:col>
      <xdr:colOff>79375</xdr:colOff>
      <xdr:row>79</xdr:row>
      <xdr:rowOff>48261</xdr:rowOff>
    </xdr:to>
    <xdr:sp macro="" textlink="">
      <xdr:nvSpPr>
        <xdr:cNvPr id="252" name="フローチャート : 判断 251"/>
        <xdr:cNvSpPr/>
      </xdr:nvSpPr>
      <xdr:spPr>
        <a:xfrm>
          <a:off x="9588500" y="1349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152400</xdr:rowOff>
    </xdr:from>
    <xdr:to>
      <xdr:col>14</xdr:col>
      <xdr:colOff>79375</xdr:colOff>
      <xdr:row>86</xdr:row>
      <xdr:rowOff>82550</xdr:rowOff>
    </xdr:to>
    <xdr:sp macro="" textlink="">
      <xdr:nvSpPr>
        <xdr:cNvPr id="258" name="円/楕円 257"/>
        <xdr:cNvSpPr/>
      </xdr:nvSpPr>
      <xdr:spPr>
        <a:xfrm>
          <a:off x="9588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64788</xdr:rowOff>
    </xdr:from>
    <xdr:ext cx="469744" cy="259045"/>
    <xdr:sp macro="" textlink="">
      <xdr:nvSpPr>
        <xdr:cNvPr id="259" name="n_1aveValue【公営住宅】&#10;一人当たり面積"/>
        <xdr:cNvSpPr txBox="1"/>
      </xdr:nvSpPr>
      <xdr:spPr>
        <a:xfrm>
          <a:off x="9391727"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73677</xdr:rowOff>
    </xdr:from>
    <xdr:ext cx="469744" cy="259045"/>
    <xdr:sp macro="" textlink="">
      <xdr:nvSpPr>
        <xdr:cNvPr id="260" name="n_1mainValue【公営住宅】&#10;一人当たり面積"/>
        <xdr:cNvSpPr txBox="1"/>
      </xdr:nvSpPr>
      <xdr:spPr>
        <a:xfrm>
          <a:off x="93917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97" name="直線コネクタ 296"/>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98"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299" name="直線コネクタ 298"/>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0"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1" name="直線コネクタ 300"/>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2"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3" name="フローチャート : 判断 302"/>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4" name="フローチャート : 判断 303"/>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44450</xdr:rowOff>
    </xdr:from>
    <xdr:to>
      <xdr:col>22</xdr:col>
      <xdr:colOff>415925</xdr:colOff>
      <xdr:row>40</xdr:row>
      <xdr:rowOff>146050</xdr:rowOff>
    </xdr:to>
    <xdr:sp macro="" textlink="">
      <xdr:nvSpPr>
        <xdr:cNvPr id="310" name="円/楕円 309"/>
        <xdr:cNvSpPr/>
      </xdr:nvSpPr>
      <xdr:spPr>
        <a:xfrm>
          <a:off x="1543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160672</xdr:rowOff>
    </xdr:from>
    <xdr:ext cx="405111" cy="259045"/>
    <xdr:sp macro="" textlink="">
      <xdr:nvSpPr>
        <xdr:cNvPr id="311"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137177</xdr:rowOff>
    </xdr:from>
    <xdr:ext cx="405111" cy="259045"/>
    <xdr:sp macro="" textlink="">
      <xdr:nvSpPr>
        <xdr:cNvPr id="312" name="n_1mainValue【認定こども園・幼稚園・保育所】&#10;有形固定資産減価償却率"/>
        <xdr:cNvSpPr txBox="1"/>
      </xdr:nvSpPr>
      <xdr:spPr>
        <a:xfrm>
          <a:off x="15266043"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4" name="テキスト ボックス 32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6" name="テキスト ボックス 32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8" name="テキスト ボックス 32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0" name="テキスト ボックス 32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2" name="テキスト ボックス 33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6" name="直線コネクタ 335"/>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37"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38" name="直線コネクタ 337"/>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39"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0" name="直線コネクタ 33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1"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2" name="フローチャート : 判断 341"/>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3" name="フローチャート : 判断 342"/>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67310</xdr:rowOff>
    </xdr:from>
    <xdr:to>
      <xdr:col>31</xdr:col>
      <xdr:colOff>85725</xdr:colOff>
      <xdr:row>33</xdr:row>
      <xdr:rowOff>168910</xdr:rowOff>
    </xdr:to>
    <xdr:sp macro="" textlink="">
      <xdr:nvSpPr>
        <xdr:cNvPr id="349" name="円/楕円 348"/>
        <xdr:cNvSpPr/>
      </xdr:nvSpPr>
      <xdr:spPr>
        <a:xfrm>
          <a:off x="2127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0"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13987</xdr:rowOff>
    </xdr:from>
    <xdr:ext cx="469744" cy="259045"/>
    <xdr:sp macro="" textlink="">
      <xdr:nvSpPr>
        <xdr:cNvPr id="351" name="n_1mainValue【認定こども園・幼稚園・保育所】&#10;一人当たり面積"/>
        <xdr:cNvSpPr txBox="1"/>
      </xdr:nvSpPr>
      <xdr:spPr>
        <a:xfrm>
          <a:off x="21075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6" name="直線コネクタ 375"/>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77"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78" name="直線コネクタ 377"/>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79"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0" name="直線コネクタ 379"/>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1"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2" name="フローチャート : 判断 38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3" name="フローチャート : 判断 382"/>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389" name="円/楕円 388"/>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0"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21607</xdr:rowOff>
    </xdr:from>
    <xdr:ext cx="405111" cy="259045"/>
    <xdr:sp macro="" textlink="">
      <xdr:nvSpPr>
        <xdr:cNvPr id="391" name="n_1mainValue【学校施設】&#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2" name="テキスト ボックス 4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3" name="直線コネクタ 4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4" name="テキスト ボックス 4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5" name="直線コネクタ 4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6" name="テキスト ボックス 4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7" name="直線コネクタ 4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8" name="テキスト ボックス 4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9" name="直線コネクタ 4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0" name="テキスト ボックス 4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1" name="直線コネクタ 4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2" name="テキスト ボックス 4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3" name="直線コネクタ 4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4" name="テキスト ボックス 4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18" name="直線コネクタ 41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1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0" name="直線コネクタ 41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2" name="直線コネクタ 42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4" name="フローチャート : 判断 42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5" name="フローチャート : 判断 42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112485</xdr:rowOff>
    </xdr:from>
    <xdr:to>
      <xdr:col>31</xdr:col>
      <xdr:colOff>85725</xdr:colOff>
      <xdr:row>57</xdr:row>
      <xdr:rowOff>42635</xdr:rowOff>
    </xdr:to>
    <xdr:sp macro="" textlink="">
      <xdr:nvSpPr>
        <xdr:cNvPr id="431" name="円/楕円 430"/>
        <xdr:cNvSpPr/>
      </xdr:nvSpPr>
      <xdr:spPr>
        <a:xfrm>
          <a:off x="2127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32"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59162</xdr:rowOff>
    </xdr:from>
    <xdr:ext cx="469744" cy="259045"/>
    <xdr:sp macro="" textlink="">
      <xdr:nvSpPr>
        <xdr:cNvPr id="433" name="n_1mainValue【学校施設】&#10;一人当たり面積"/>
        <xdr:cNvSpPr txBox="1"/>
      </xdr:nvSpPr>
      <xdr:spPr>
        <a:xfrm>
          <a:off x="210757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4" name="直線コネクタ 4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5" name="テキスト ボックス 4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6" name="直線コネクタ 4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7" name="テキスト ボックス 4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8" name="直線コネクタ 4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9" name="テキスト ボックス 4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0" name="直線コネクタ 4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1" name="テキスト ボックス 4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2" name="直線コネクタ 4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3" name="テキスト ボックス 4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4" name="直線コネクタ 4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5" name="テキスト ボックス 4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7" name="テキスト ボックス 4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59" name="直線コネクタ 458"/>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0"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1" name="直線コネクタ 460"/>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2"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3" name="直線コネクタ 462"/>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4"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5" name="フローチャート : 判断 464"/>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6" name="フローチャート : 判断 465"/>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11793</xdr:rowOff>
    </xdr:from>
    <xdr:to>
      <xdr:col>22</xdr:col>
      <xdr:colOff>415925</xdr:colOff>
      <xdr:row>79</xdr:row>
      <xdr:rowOff>113393</xdr:rowOff>
    </xdr:to>
    <xdr:sp macro="" textlink="">
      <xdr:nvSpPr>
        <xdr:cNvPr id="472" name="円/楕円 471"/>
        <xdr:cNvSpPr/>
      </xdr:nvSpPr>
      <xdr:spPr>
        <a:xfrm>
          <a:off x="15430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3"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129920</xdr:rowOff>
    </xdr:from>
    <xdr:ext cx="405111" cy="259045"/>
    <xdr:sp macro="" textlink="">
      <xdr:nvSpPr>
        <xdr:cNvPr id="474" name="n_1mainValue【児童館】&#10;有形固定資産減価償却率"/>
        <xdr:cNvSpPr txBox="1"/>
      </xdr:nvSpPr>
      <xdr:spPr>
        <a:xfrm>
          <a:off x="15266043"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5" name="直線コネクタ 4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6" name="テキスト ボックス 4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7" name="直線コネクタ 4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8" name="テキスト ボックス 4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9" name="直線コネクタ 4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0" name="テキスト ボックス 4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1" name="直線コネクタ 4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2" name="テキスト ボックス 4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3" name="直線コネクタ 4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4" name="テキスト ボックス 4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498" name="直線コネクタ 497"/>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499"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0" name="直線コネクタ 499"/>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1"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2" name="直線コネクタ 50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3"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4" name="フローチャート : 判断 503"/>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5" name="フローチャート : 判断 504"/>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6" name="テキスト ボックス 5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7" name="テキスト ボックス 5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8" name="テキスト ボックス 5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9" name="テキスト ボックス 5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0" name="テキスト ボックス 5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33020</xdr:rowOff>
    </xdr:from>
    <xdr:to>
      <xdr:col>31</xdr:col>
      <xdr:colOff>85725</xdr:colOff>
      <xdr:row>86</xdr:row>
      <xdr:rowOff>134620</xdr:rowOff>
    </xdr:to>
    <xdr:sp macro="" textlink="">
      <xdr:nvSpPr>
        <xdr:cNvPr id="511" name="円/楕円 510"/>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12"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125747</xdr:rowOff>
    </xdr:from>
    <xdr:ext cx="469744" cy="259045"/>
    <xdr:sp macro="" textlink="">
      <xdr:nvSpPr>
        <xdr:cNvPr id="513" name="n_1mainValue【児童館】&#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4" name="テキスト ボックス 5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5" name="直線コネクタ 5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6" name="テキスト ボックス 5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7" name="直線コネクタ 5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8" name="テキスト ボックス 5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9" name="直線コネクタ 5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0" name="テキスト ボックス 5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1" name="直線コネクタ 5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2" name="テキスト ボックス 53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6" name="直線コネクタ 535"/>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37"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38" name="直線コネクタ 537"/>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39"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0" name="直線コネクタ 539"/>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1"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2" name="フローチャート : 判断 541"/>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3" name="フローチャート : 判断 542"/>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23113</xdr:rowOff>
    </xdr:from>
    <xdr:to>
      <xdr:col>22</xdr:col>
      <xdr:colOff>415925</xdr:colOff>
      <xdr:row>103</xdr:row>
      <xdr:rowOff>124713</xdr:rowOff>
    </xdr:to>
    <xdr:sp macro="" textlink="">
      <xdr:nvSpPr>
        <xdr:cNvPr id="549" name="円/楕円 548"/>
        <xdr:cNvSpPr/>
      </xdr:nvSpPr>
      <xdr:spPr>
        <a:xfrm>
          <a:off x="15430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550"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115840</xdr:rowOff>
    </xdr:from>
    <xdr:ext cx="405111" cy="259045"/>
    <xdr:sp macro="" textlink="">
      <xdr:nvSpPr>
        <xdr:cNvPr id="551" name="n_1mainValue【公民館】&#10;有形固定資産減価償却率"/>
        <xdr:cNvSpPr txBox="1"/>
      </xdr:nvSpPr>
      <xdr:spPr>
        <a:xfrm>
          <a:off x="15266043"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3" name="直線コネクタ 572"/>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4"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5" name="直線コネクタ 574"/>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6"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77" name="直線コネクタ 576"/>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78"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79" name="フローチャート : 判断 578"/>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80" name="フローチャート : 判断 579"/>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43687</xdr:rowOff>
    </xdr:from>
    <xdr:to>
      <xdr:col>31</xdr:col>
      <xdr:colOff>85725</xdr:colOff>
      <xdr:row>102</xdr:row>
      <xdr:rowOff>145287</xdr:rowOff>
    </xdr:to>
    <xdr:sp macro="" textlink="">
      <xdr:nvSpPr>
        <xdr:cNvPr id="586" name="円/楕円 585"/>
        <xdr:cNvSpPr/>
      </xdr:nvSpPr>
      <xdr:spPr>
        <a:xfrm>
          <a:off x="21272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587"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161814</xdr:rowOff>
    </xdr:from>
    <xdr:ext cx="469744" cy="259045"/>
    <xdr:sp macro="" textlink="">
      <xdr:nvSpPr>
        <xdr:cNvPr id="588" name="n_1mainValue【公民館】&#10;一人当たり面積"/>
        <xdr:cNvSpPr txBox="1"/>
      </xdr:nvSpPr>
      <xdr:spPr>
        <a:xfrm>
          <a:off x="210757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類似団体と比較して特に有形固定資産減価償却率が高くなっている施設は、橋りょう・トンネルと児童館で、特に低くなっている施設は認定こども園・幼稚園・保育所である。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橋りょうについては、平成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年度に策定した橋りょう長寿命化修繕計画に基づいた点検・管理や、塗装の塗替え・架替え更新を計画的に順次実施していきます。児童館は、平成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年度に施設を廃止し、解体しました。</a:t>
          </a:r>
          <a:endParaRPr lang="ja-JP" altLang="ja-JP" sz="1400">
            <a:effectLst/>
            <a:latin typeface="+mn-ea"/>
            <a:ea typeface="+mn-ea"/>
          </a:endParaRPr>
        </a:p>
        <a:p>
          <a:r>
            <a:rPr kumimoji="1" lang="ja-JP" altLang="ja-JP" sz="1100">
              <a:solidFill>
                <a:schemeClr val="dk1"/>
              </a:solidFill>
              <a:effectLst/>
              <a:latin typeface="+mn-ea"/>
              <a:ea typeface="+mn-ea"/>
              <a:cs typeface="+mn-cs"/>
            </a:rPr>
            <a:t>　認定こども園・幼稚園・保育所については、平成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策定した保幼小中学校統合整備計画に基づき幼稚園・保育所を統合し認定こども園として整備したことなどにより、有形固定資産減価償却率が低くなっている。これに伴い、一人当たり面積は類似団体平均を上回ることとなった。維持管理にかかる経費の増加に留意しつつ、引き続き、子育て環境の整備に積極的に取り組んでいく。</a:t>
          </a:r>
          <a:endParaRPr lang="ja-JP" altLang="ja-JP" sz="1400">
            <a:effectLst/>
            <a:latin typeface="+mn-ea"/>
            <a:ea typeface="+mn-ea"/>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111523</xdr:rowOff>
    </xdr:from>
    <xdr:ext cx="405111" cy="259045"/>
    <xdr:sp macro="" textlink="">
      <xdr:nvSpPr>
        <xdr:cNvPr id="63"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27686</xdr:rowOff>
    </xdr:from>
    <xdr:to>
      <xdr:col>5</xdr:col>
      <xdr:colOff>409575</xdr:colOff>
      <xdr:row>39</xdr:row>
      <xdr:rowOff>129286</xdr:rowOff>
    </xdr:to>
    <xdr:sp macro="" textlink="">
      <xdr:nvSpPr>
        <xdr:cNvPr id="69" name="円/楕円 68"/>
        <xdr:cNvSpPr/>
      </xdr:nvSpPr>
      <xdr:spPr>
        <a:xfrm>
          <a:off x="3746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120413</xdr:rowOff>
    </xdr:from>
    <xdr:ext cx="405111" cy="259045"/>
    <xdr:sp macro="" textlink="">
      <xdr:nvSpPr>
        <xdr:cNvPr id="70" name="n_1mainValue【図書館】&#10;有形固定資産減価償却率"/>
        <xdr:cNvSpPr txBox="1"/>
      </xdr:nvSpPr>
      <xdr:spPr>
        <a:xfrm>
          <a:off x="3582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107950</xdr:rowOff>
    </xdr:from>
    <xdr:to>
      <xdr:col>14</xdr:col>
      <xdr:colOff>79375</xdr:colOff>
      <xdr:row>38</xdr:row>
      <xdr:rowOff>38100</xdr:rowOff>
    </xdr:to>
    <xdr:sp macro="" textlink="">
      <xdr:nvSpPr>
        <xdr:cNvPr id="108" name="円/楕円 107"/>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29227</xdr:rowOff>
    </xdr:from>
    <xdr:ext cx="469744" cy="259045"/>
    <xdr:sp macro="" textlink="">
      <xdr:nvSpPr>
        <xdr:cNvPr id="109"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6531</xdr:rowOff>
    </xdr:from>
    <xdr:to>
      <xdr:col>6</xdr:col>
      <xdr:colOff>510540</xdr:colOff>
      <xdr:row>62</xdr:row>
      <xdr:rowOff>153488</xdr:rowOff>
    </xdr:to>
    <xdr:cxnSp macro="">
      <xdr:nvCxnSpPr>
        <xdr:cNvPr id="136" name="直線コネクタ 135"/>
        <xdr:cNvCxnSpPr/>
      </xdr:nvCxnSpPr>
      <xdr:spPr>
        <a:xfrm flipV="1">
          <a:off x="4634865" y="9607731"/>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157315</xdr:rowOff>
    </xdr:from>
    <xdr:ext cx="405111" cy="259045"/>
    <xdr:sp macro="" textlink="">
      <xdr:nvSpPr>
        <xdr:cNvPr id="137" name="【体育館・プール】&#10;有形固定資産減価償却率最小値テキスト"/>
        <xdr:cNvSpPr txBox="1"/>
      </xdr:nvSpPr>
      <xdr:spPr>
        <a:xfrm>
          <a:off x="4724400" y="1078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62</xdr:row>
      <xdr:rowOff>153488</xdr:rowOff>
    </xdr:from>
    <xdr:to>
      <xdr:col>6</xdr:col>
      <xdr:colOff>600075</xdr:colOff>
      <xdr:row>62</xdr:row>
      <xdr:rowOff>153488</xdr:rowOff>
    </xdr:to>
    <xdr:cxnSp macro="">
      <xdr:nvCxnSpPr>
        <xdr:cNvPr id="138" name="直線コネクタ 137"/>
        <xdr:cNvCxnSpPr/>
      </xdr:nvCxnSpPr>
      <xdr:spPr>
        <a:xfrm>
          <a:off x="4546600" y="107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124658</xdr:rowOff>
    </xdr:from>
    <xdr:ext cx="405111" cy="259045"/>
    <xdr:sp macro="" textlink="">
      <xdr:nvSpPr>
        <xdr:cNvPr id="139" name="【体育館・プール】&#10;有形固定資産減価償却率最大値テキスト"/>
        <xdr:cNvSpPr txBox="1"/>
      </xdr:nvSpPr>
      <xdr:spPr>
        <a:xfrm>
          <a:off x="4724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6531</xdr:rowOff>
    </xdr:from>
    <xdr:to>
      <xdr:col>6</xdr:col>
      <xdr:colOff>600075</xdr:colOff>
      <xdr:row>56</xdr:row>
      <xdr:rowOff>6531</xdr:rowOff>
    </xdr:to>
    <xdr:cxnSp macro="">
      <xdr:nvCxnSpPr>
        <xdr:cNvPr id="140" name="直線コネクタ 139"/>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35396</xdr:rowOff>
    </xdr:from>
    <xdr:ext cx="405111" cy="259045"/>
    <xdr:sp macro="" textlink="">
      <xdr:nvSpPr>
        <xdr:cNvPr id="141" name="【体育館・プール】&#10;有形固定資産減価償却率平均値テキスト"/>
        <xdr:cNvSpPr txBox="1"/>
      </xdr:nvSpPr>
      <xdr:spPr>
        <a:xfrm>
          <a:off x="4724400" y="1032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56969</xdr:rowOff>
    </xdr:from>
    <xdr:to>
      <xdr:col>6</xdr:col>
      <xdr:colOff>561975</xdr:colOff>
      <xdr:row>60</xdr:row>
      <xdr:rowOff>158569</xdr:rowOff>
    </xdr:to>
    <xdr:sp macro="" textlink="">
      <xdr:nvSpPr>
        <xdr:cNvPr id="142" name="フローチャート : 判断 141"/>
        <xdr:cNvSpPr/>
      </xdr:nvSpPr>
      <xdr:spPr>
        <a:xfrm>
          <a:off x="45847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3" name="フローチャート : 判断 14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44" name="n_1aveValue【体育館・プー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105954</xdr:rowOff>
    </xdr:from>
    <xdr:to>
      <xdr:col>5</xdr:col>
      <xdr:colOff>409575</xdr:colOff>
      <xdr:row>65</xdr:row>
      <xdr:rowOff>36104</xdr:rowOff>
    </xdr:to>
    <xdr:sp macro="" textlink="">
      <xdr:nvSpPr>
        <xdr:cNvPr id="150" name="円/楕円 149"/>
        <xdr:cNvSpPr/>
      </xdr:nvSpPr>
      <xdr:spPr>
        <a:xfrm>
          <a:off x="3746500" y="110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27231</xdr:rowOff>
    </xdr:from>
    <xdr:ext cx="405111" cy="259045"/>
    <xdr:sp macro="" textlink="">
      <xdr:nvSpPr>
        <xdr:cNvPr id="151" name="n_1mainValue【体育館・プール】&#10;有形固定資産減価償却率"/>
        <xdr:cNvSpPr txBox="1"/>
      </xdr:nvSpPr>
      <xdr:spPr>
        <a:xfrm>
          <a:off x="3582043" y="111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5" name="フローチャート : 判断 184"/>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6"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169635</xdr:rowOff>
    </xdr:from>
    <xdr:to>
      <xdr:col>14</xdr:col>
      <xdr:colOff>79375</xdr:colOff>
      <xdr:row>64</xdr:row>
      <xdr:rowOff>99785</xdr:rowOff>
    </xdr:to>
    <xdr:sp macro="" textlink="">
      <xdr:nvSpPr>
        <xdr:cNvPr id="192" name="円/楕円 191"/>
        <xdr:cNvSpPr/>
      </xdr:nvSpPr>
      <xdr:spPr>
        <a:xfrm>
          <a:off x="9588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90912</xdr:rowOff>
    </xdr:from>
    <xdr:ext cx="469744" cy="259045"/>
    <xdr:sp macro="" textlink="">
      <xdr:nvSpPr>
        <xdr:cNvPr id="193" name="n_1mainValue【体育館・プール】&#10;一人当たり面積"/>
        <xdr:cNvSpPr txBox="1"/>
      </xdr:nvSpPr>
      <xdr:spPr>
        <a:xfrm>
          <a:off x="9391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6"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99695</xdr:rowOff>
    </xdr:from>
    <xdr:to>
      <xdr:col>5</xdr:col>
      <xdr:colOff>409575</xdr:colOff>
      <xdr:row>87</xdr:row>
      <xdr:rowOff>29845</xdr:rowOff>
    </xdr:to>
    <xdr:sp macro="" textlink="">
      <xdr:nvSpPr>
        <xdr:cNvPr id="232" name="円/楕円 231"/>
        <xdr:cNvSpPr/>
      </xdr:nvSpPr>
      <xdr:spPr>
        <a:xfrm>
          <a:off x="3746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20972</xdr:rowOff>
    </xdr:from>
    <xdr:ext cx="405111" cy="259045"/>
    <xdr:sp macro="" textlink="">
      <xdr:nvSpPr>
        <xdr:cNvPr id="233" name="n_1mainValue【福祉施設】&#10;有形固定資産減価償却率"/>
        <xdr:cNvSpPr txBox="1"/>
      </xdr:nvSpPr>
      <xdr:spPr>
        <a:xfrm>
          <a:off x="3582043"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67"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50981</xdr:rowOff>
    </xdr:from>
    <xdr:to>
      <xdr:col>14</xdr:col>
      <xdr:colOff>79375</xdr:colOff>
      <xdr:row>83</xdr:row>
      <xdr:rowOff>152581</xdr:rowOff>
    </xdr:to>
    <xdr:sp macro="" textlink="">
      <xdr:nvSpPr>
        <xdr:cNvPr id="273" name="円/楕円 272"/>
        <xdr:cNvSpPr/>
      </xdr:nvSpPr>
      <xdr:spPr>
        <a:xfrm>
          <a:off x="9588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169108</xdr:rowOff>
    </xdr:from>
    <xdr:ext cx="469744" cy="259045"/>
    <xdr:sp macro="" textlink="">
      <xdr:nvSpPr>
        <xdr:cNvPr id="274" name="n_1mainValue【福祉施設】&#10;一人当たり面積"/>
        <xdr:cNvSpPr txBox="1"/>
      </xdr:nvSpPr>
      <xdr:spPr>
        <a:xfrm>
          <a:off x="9391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7" name="直線コネクタ 296"/>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8"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9" name="直線コネクタ 298"/>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00"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01" name="直線コネクタ 300"/>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2"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3" name="フローチャート : 判断 302"/>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4" name="フローチャート : 判断 303"/>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5"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16256</xdr:rowOff>
    </xdr:from>
    <xdr:to>
      <xdr:col>5</xdr:col>
      <xdr:colOff>409575</xdr:colOff>
      <xdr:row>106</xdr:row>
      <xdr:rowOff>117856</xdr:rowOff>
    </xdr:to>
    <xdr:sp macro="" textlink="">
      <xdr:nvSpPr>
        <xdr:cNvPr id="311" name="円/楕円 310"/>
        <xdr:cNvSpPr/>
      </xdr:nvSpPr>
      <xdr:spPr>
        <a:xfrm>
          <a:off x="3746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108983</xdr:rowOff>
    </xdr:from>
    <xdr:ext cx="405111" cy="259045"/>
    <xdr:sp macro="" textlink="">
      <xdr:nvSpPr>
        <xdr:cNvPr id="312" name="n_1mainValue【市民会館】&#10;有形固定資産減価償却率"/>
        <xdr:cNvSpPr txBox="1"/>
      </xdr:nvSpPr>
      <xdr:spPr>
        <a:xfrm>
          <a:off x="3582043"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4" name="直線コネクタ 333"/>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6" name="直線コネクタ 33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7"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8" name="直線コネクタ 337"/>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9"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0" name="フローチャート : 判断 339"/>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1" name="フローチャート : 判断 340"/>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2"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160274</xdr:rowOff>
    </xdr:from>
    <xdr:to>
      <xdr:col>14</xdr:col>
      <xdr:colOff>79375</xdr:colOff>
      <xdr:row>102</xdr:row>
      <xdr:rowOff>90424</xdr:rowOff>
    </xdr:to>
    <xdr:sp macro="" textlink="">
      <xdr:nvSpPr>
        <xdr:cNvPr id="348" name="円/楕円 347"/>
        <xdr:cNvSpPr/>
      </xdr:nvSpPr>
      <xdr:spPr>
        <a:xfrm>
          <a:off x="9588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106951</xdr:rowOff>
    </xdr:from>
    <xdr:ext cx="469744" cy="259045"/>
    <xdr:sp macro="" textlink="">
      <xdr:nvSpPr>
        <xdr:cNvPr id="349" name="n_1mainValue【市民会館】&#10;一人当たり面積"/>
        <xdr:cNvSpPr txBox="1"/>
      </xdr:nvSpPr>
      <xdr:spPr>
        <a:xfrm>
          <a:off x="93917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7" name="テキスト ボックス 37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9" name="直線コネクタ 388"/>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0"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1" name="直線コネクタ 390"/>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4"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5" name="フローチャート : 判断 394"/>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6" name="フローチャート : 判断 395"/>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7"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12065</xdr:rowOff>
    </xdr:from>
    <xdr:to>
      <xdr:col>22</xdr:col>
      <xdr:colOff>415925</xdr:colOff>
      <xdr:row>56</xdr:row>
      <xdr:rowOff>113665</xdr:rowOff>
    </xdr:to>
    <xdr:sp macro="" textlink="">
      <xdr:nvSpPr>
        <xdr:cNvPr id="403" name="円/楕円 402"/>
        <xdr:cNvSpPr/>
      </xdr:nvSpPr>
      <xdr:spPr>
        <a:xfrm>
          <a:off x="15430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130192</xdr:rowOff>
    </xdr:from>
    <xdr:ext cx="405111" cy="259045"/>
    <xdr:sp macro="" textlink="">
      <xdr:nvSpPr>
        <xdr:cNvPr id="404" name="n_1mainValue【保健センター・保健所】&#10;有形固定資産減価償却率"/>
        <xdr:cNvSpPr txBox="1"/>
      </xdr:nvSpPr>
      <xdr:spPr>
        <a:xfrm>
          <a:off x="15266043"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8" name="直線コネクタ 427"/>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9"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30" name="直線コネクタ 429"/>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2" name="直線コネクタ 43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3"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4" name="フローチャート : 判断 4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5" name="フローチャート : 判断 43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6"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13970</xdr:rowOff>
    </xdr:from>
    <xdr:to>
      <xdr:col>31</xdr:col>
      <xdr:colOff>85725</xdr:colOff>
      <xdr:row>63</xdr:row>
      <xdr:rowOff>115570</xdr:rowOff>
    </xdr:to>
    <xdr:sp macro="" textlink="">
      <xdr:nvSpPr>
        <xdr:cNvPr id="442" name="円/楕円 441"/>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106697</xdr:rowOff>
    </xdr:from>
    <xdr:ext cx="469744" cy="259045"/>
    <xdr:sp macro="" textlink="">
      <xdr:nvSpPr>
        <xdr:cNvPr id="443"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9" name="直線コネクタ 4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0"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1" name="直線コネクタ 4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2"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3" name="直線コネクタ 4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4"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5" name="フローチャート : 判断 474"/>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6" name="フローチャート : 判断 475"/>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77"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162016</xdr:rowOff>
    </xdr:from>
    <xdr:to>
      <xdr:col>22</xdr:col>
      <xdr:colOff>415925</xdr:colOff>
      <xdr:row>78</xdr:row>
      <xdr:rowOff>92166</xdr:rowOff>
    </xdr:to>
    <xdr:sp macro="" textlink="">
      <xdr:nvSpPr>
        <xdr:cNvPr id="483" name="円/楕円 482"/>
        <xdr:cNvSpPr/>
      </xdr:nvSpPr>
      <xdr:spPr>
        <a:xfrm>
          <a:off x="15430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108693</xdr:rowOff>
    </xdr:from>
    <xdr:ext cx="405111" cy="259045"/>
    <xdr:sp macro="" textlink="">
      <xdr:nvSpPr>
        <xdr:cNvPr id="484" name="n_1mainValue【消防施設】&#10;有形固定資産減価償却率"/>
        <xdr:cNvSpPr txBox="1"/>
      </xdr:nvSpPr>
      <xdr:spPr>
        <a:xfrm>
          <a:off x="15266043"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6" name="直線コネクタ 505"/>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7"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8" name="直線コネクタ 50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9"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0" name="直線コネクタ 509"/>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1"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2" name="フローチャート : 判断 511"/>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3" name="フローチャート : 判断 512"/>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514"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7874</xdr:rowOff>
    </xdr:from>
    <xdr:to>
      <xdr:col>31</xdr:col>
      <xdr:colOff>85725</xdr:colOff>
      <xdr:row>85</xdr:row>
      <xdr:rowOff>109474</xdr:rowOff>
    </xdr:to>
    <xdr:sp macro="" textlink="">
      <xdr:nvSpPr>
        <xdr:cNvPr id="520" name="円/楕円 519"/>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100601</xdr:rowOff>
    </xdr:from>
    <xdr:ext cx="469744" cy="259045"/>
    <xdr:sp macro="" textlink="">
      <xdr:nvSpPr>
        <xdr:cNvPr id="521"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3" name="直線コネクタ 5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4" name="テキスト ボックス 5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5" name="直線コネクタ 5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6" name="テキスト ボックス 5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9" name="直線コネクタ 5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0" name="テキスト ボックス 5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1" name="直線コネクタ 5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2" name="テキスト ボックス 5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4" name="テキスト ボックス 54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6" name="直線コネクタ 545"/>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47"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48" name="直線コネクタ 547"/>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49"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0" name="直線コネクタ 549"/>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1"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2" name="フローチャート : 判断 551"/>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3" name="フローチャート : 判断 552"/>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554"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21589</xdr:rowOff>
    </xdr:from>
    <xdr:to>
      <xdr:col>22</xdr:col>
      <xdr:colOff>415925</xdr:colOff>
      <xdr:row>100</xdr:row>
      <xdr:rowOff>123189</xdr:rowOff>
    </xdr:to>
    <xdr:sp macro="" textlink="">
      <xdr:nvSpPr>
        <xdr:cNvPr id="560" name="円/楕円 559"/>
        <xdr:cNvSpPr/>
      </xdr:nvSpPr>
      <xdr:spPr>
        <a:xfrm>
          <a:off x="15430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139716</xdr:rowOff>
    </xdr:from>
    <xdr:ext cx="405111" cy="259045"/>
    <xdr:sp macro="" textlink="">
      <xdr:nvSpPr>
        <xdr:cNvPr id="561" name="n_1mainValue【庁舎】&#10;有形固定資産減価償却率"/>
        <xdr:cNvSpPr txBox="1"/>
      </xdr:nvSpPr>
      <xdr:spPr>
        <a:xfrm>
          <a:off x="15266043"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2" name="テキスト ボックス 5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6" name="直線コネクタ 585"/>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7"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8" name="直線コネクタ 587"/>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9"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90" name="直線コネクタ 589"/>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91"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2" name="フローチャート : 判断 591"/>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3" name="フローチャート : 判断 592"/>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94"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158750</xdr:rowOff>
    </xdr:from>
    <xdr:to>
      <xdr:col>31</xdr:col>
      <xdr:colOff>85725</xdr:colOff>
      <xdr:row>103</xdr:row>
      <xdr:rowOff>88900</xdr:rowOff>
    </xdr:to>
    <xdr:sp macro="" textlink="">
      <xdr:nvSpPr>
        <xdr:cNvPr id="600" name="円/楕円 599"/>
        <xdr:cNvSpPr/>
      </xdr:nvSpPr>
      <xdr:spPr>
        <a:xfrm>
          <a:off x="21272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105427</xdr:rowOff>
    </xdr:from>
    <xdr:ext cx="469744" cy="259045"/>
    <xdr:sp macro="" textlink="">
      <xdr:nvSpPr>
        <xdr:cNvPr id="601" name="n_1mainValue【庁舎】&#10;一人当たり面積"/>
        <xdr:cNvSpPr txBox="1"/>
      </xdr:nvSpPr>
      <xdr:spPr>
        <a:xfrm>
          <a:off x="210757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類似団体と比較して特に有形固定資産減価償却率が高くなっている施設は、消防施設、庁舎、保健センターであり、特に低くなっている施設は、福祉施設、体育館・プールである。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庁舎については、現在分庁舎方式の各庁舎は全ての施設で築</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年を超え、最も老朽化の進んでいる施設は昭和</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年の建築であるため、庁舎の有形固定資産減価償却率が高くなっている。現在、統合庁舎の整備に向けた検討が進んでいるため、維持管理にかかる経費について留意する必要がある。</a:t>
          </a:r>
          <a:endParaRPr lang="ja-JP" altLang="ja-JP" sz="1400">
            <a:effectLst/>
            <a:latin typeface="+mn-ea"/>
            <a:ea typeface="+mn-ea"/>
          </a:endParaRPr>
        </a:p>
        <a:p>
          <a:r>
            <a:rPr kumimoji="1" lang="ja-JP" altLang="ja-JP" sz="1100">
              <a:solidFill>
                <a:schemeClr val="dk1"/>
              </a:solidFill>
              <a:effectLst/>
              <a:latin typeface="+mn-ea"/>
              <a:ea typeface="+mn-ea"/>
              <a:cs typeface="+mn-cs"/>
            </a:rPr>
            <a:t>　福祉施設については、平成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年の合併後に複数のデイサービスセンター等が整備されたこと、平成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年に地域包括医療福祉センターを整備したことなどにより有形固定資産減価償却率は低くなっている。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0.57</a:t>
          </a:r>
          <a:r>
            <a:rPr kumimoji="1" lang="ja-JP" altLang="en-US" sz="1300">
              <a:latin typeface="ＭＳ Ｐゴシック"/>
            </a:rPr>
            <a:t>で、前年度に比べ</a:t>
          </a:r>
          <a:r>
            <a:rPr kumimoji="1" lang="en-US" altLang="ja-JP" sz="1300">
              <a:latin typeface="ＭＳ Ｐゴシック"/>
            </a:rPr>
            <a:t>0.01</a:t>
          </a:r>
          <a:r>
            <a:rPr kumimoji="1" lang="ja-JP" altLang="en-US" sz="1300">
              <a:latin typeface="ＭＳ Ｐゴシック"/>
            </a:rPr>
            <a:t>ポイント減少した。類似団体平均と同数値であるが、人口の減少や全国平均を上回る高齢化率（平成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月１日現在</a:t>
          </a:r>
          <a:r>
            <a:rPr kumimoji="1" lang="en-US" altLang="ja-JP" sz="1300">
              <a:latin typeface="ＭＳ Ｐゴシック"/>
            </a:rPr>
            <a:t>27.62</a:t>
          </a:r>
          <a:r>
            <a:rPr kumimoji="1" lang="ja-JP" altLang="en-US" sz="1300">
              <a:latin typeface="ＭＳ Ｐゴシック"/>
            </a:rPr>
            <a:t>％）に加え、産業基盤が脆弱であるため、県内市で比較すると</a:t>
          </a:r>
          <a:r>
            <a:rPr kumimoji="1" lang="en-US" altLang="ja-JP" sz="1300">
              <a:latin typeface="ＭＳ Ｐゴシック"/>
            </a:rPr>
            <a:t>13</a:t>
          </a:r>
          <a:r>
            <a:rPr kumimoji="1" lang="ja-JP" altLang="en-US" sz="1300">
              <a:latin typeface="ＭＳ Ｐゴシック"/>
            </a:rPr>
            <a:t>市中３番目に低い位置にある。</a:t>
          </a:r>
          <a:endParaRPr kumimoji="1" lang="en-US" altLang="ja-JP" sz="1300">
            <a:latin typeface="ＭＳ Ｐゴシック"/>
          </a:endParaRPr>
        </a:p>
        <a:p>
          <a:r>
            <a:rPr kumimoji="1" lang="ja-JP" altLang="en-US" sz="1300">
              <a:latin typeface="ＭＳ Ｐゴシック"/>
            </a:rPr>
            <a:t>　合併特例法による普通交付税の合併算定替が平成</a:t>
          </a:r>
          <a:r>
            <a:rPr kumimoji="1" lang="en-US" altLang="ja-JP" sz="1300">
              <a:latin typeface="ＭＳ Ｐゴシック"/>
            </a:rPr>
            <a:t>27</a:t>
          </a:r>
          <a:r>
            <a:rPr kumimoji="1" lang="ja-JP" altLang="en-US" sz="1300">
              <a:latin typeface="ＭＳ Ｐゴシック"/>
            </a:rPr>
            <a:t>年度からの５年間で段階的に縮減されるため、より一層の行財政改革を進め、財政の健全化を図る。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15875</xdr:rowOff>
    </xdr:to>
    <xdr:cxnSp macro="">
      <xdr:nvCxnSpPr>
        <xdr:cNvPr id="74" name="直線コネクタ 73"/>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89.7</a:t>
          </a:r>
          <a:r>
            <a:rPr kumimoji="1" lang="ja-JP" altLang="en-US" sz="1300">
              <a:latin typeface="ＭＳ Ｐゴシック"/>
            </a:rPr>
            <a:t>％であり、歳入で地方交付税や臨時財政対策債が減少し、歳出で一部事務組合に対する補助費等および特別会計繰出金が増加したことにより、前年度に比べ</a:t>
          </a:r>
          <a:r>
            <a:rPr kumimoji="1" lang="en-US" altLang="ja-JP" sz="1300">
              <a:latin typeface="ＭＳ Ｐゴシック"/>
            </a:rPr>
            <a:t>5.5</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類似団体平均を下回っているものの、依然として高い水準で推移しており、財政の硬直化が進んでいるため、事務事業の見直しを更に進めるとともに、市税の徴収強化等による財源確保に努め、歳入歳出両面から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61</xdr:row>
      <xdr:rowOff>80772</xdr:rowOff>
    </xdr:to>
    <xdr:cxnSp macro="">
      <xdr:nvCxnSpPr>
        <xdr:cNvPr id="129" name="直線コネクタ 128"/>
        <xdr:cNvCxnSpPr/>
      </xdr:nvCxnSpPr>
      <xdr:spPr>
        <a:xfrm>
          <a:off x="4114800" y="10273792"/>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60</xdr:row>
      <xdr:rowOff>10922</xdr:rowOff>
    </xdr:to>
    <xdr:cxnSp macro="">
      <xdr:nvCxnSpPr>
        <xdr:cNvPr id="132" name="直線コネクタ 131"/>
        <xdr:cNvCxnSpPr/>
      </xdr:nvCxnSpPr>
      <xdr:spPr>
        <a:xfrm flipV="1">
          <a:off x="3225800" y="102737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8636</xdr:rowOff>
    </xdr:from>
    <xdr:to>
      <xdr:col>4</xdr:col>
      <xdr:colOff>482600</xdr:colOff>
      <xdr:row>60</xdr:row>
      <xdr:rowOff>10922</xdr:rowOff>
    </xdr:to>
    <xdr:cxnSp macro="">
      <xdr:nvCxnSpPr>
        <xdr:cNvPr id="135" name="直線コネクタ 134"/>
        <xdr:cNvCxnSpPr/>
      </xdr:nvCxnSpPr>
      <xdr:spPr>
        <a:xfrm>
          <a:off x="2336800" y="101241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8636</xdr:rowOff>
    </xdr:from>
    <xdr:to>
      <xdr:col>3</xdr:col>
      <xdr:colOff>279400</xdr:colOff>
      <xdr:row>59</xdr:row>
      <xdr:rowOff>71374</xdr:rowOff>
    </xdr:to>
    <xdr:cxnSp macro="">
      <xdr:nvCxnSpPr>
        <xdr:cNvPr id="138" name="直線コネクタ 137"/>
        <xdr:cNvCxnSpPr/>
      </xdr:nvCxnSpPr>
      <xdr:spPr>
        <a:xfrm flipV="1">
          <a:off x="1447800" y="101241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29972</xdr:rowOff>
    </xdr:from>
    <xdr:to>
      <xdr:col>7</xdr:col>
      <xdr:colOff>203200</xdr:colOff>
      <xdr:row>61</xdr:row>
      <xdr:rowOff>131572</xdr:rowOff>
    </xdr:to>
    <xdr:sp macro="" textlink="">
      <xdr:nvSpPr>
        <xdr:cNvPr id="148" name="円/楕円 147"/>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46499</xdr:rowOff>
    </xdr:from>
    <xdr:ext cx="762000" cy="259045"/>
    <xdr:sp macro="" textlink="">
      <xdr:nvSpPr>
        <xdr:cNvPr id="149"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0" name="円/楕円 149"/>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1" name="テキスト ボックス 150"/>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131572</xdr:rowOff>
    </xdr:from>
    <xdr:to>
      <xdr:col>4</xdr:col>
      <xdr:colOff>533400</xdr:colOff>
      <xdr:row>60</xdr:row>
      <xdr:rowOff>61722</xdr:rowOff>
    </xdr:to>
    <xdr:sp macro="" textlink="">
      <xdr:nvSpPr>
        <xdr:cNvPr id="152" name="円/楕円 151"/>
        <xdr:cNvSpPr/>
      </xdr:nvSpPr>
      <xdr:spPr>
        <a:xfrm>
          <a:off x="3175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71899</xdr:rowOff>
    </xdr:from>
    <xdr:ext cx="762000" cy="259045"/>
    <xdr:sp macro="" textlink="">
      <xdr:nvSpPr>
        <xdr:cNvPr id="153" name="テキスト ボックス 152"/>
        <xdr:cNvSpPr txBox="1"/>
      </xdr:nvSpPr>
      <xdr:spPr>
        <a:xfrm>
          <a:off x="2844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129286</xdr:rowOff>
    </xdr:from>
    <xdr:to>
      <xdr:col>3</xdr:col>
      <xdr:colOff>330200</xdr:colOff>
      <xdr:row>59</xdr:row>
      <xdr:rowOff>59436</xdr:rowOff>
    </xdr:to>
    <xdr:sp macro="" textlink="">
      <xdr:nvSpPr>
        <xdr:cNvPr id="154" name="円/楕円 153"/>
        <xdr:cNvSpPr/>
      </xdr:nvSpPr>
      <xdr:spPr>
        <a:xfrm>
          <a:off x="2286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69613</xdr:rowOff>
    </xdr:from>
    <xdr:ext cx="762000" cy="259045"/>
    <xdr:sp macro="" textlink="">
      <xdr:nvSpPr>
        <xdr:cNvPr id="155" name="テキスト ボックス 154"/>
        <xdr:cNvSpPr txBox="1"/>
      </xdr:nvSpPr>
      <xdr:spPr>
        <a:xfrm>
          <a:off x="1955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20574</xdr:rowOff>
    </xdr:from>
    <xdr:to>
      <xdr:col>2</xdr:col>
      <xdr:colOff>127000</xdr:colOff>
      <xdr:row>59</xdr:row>
      <xdr:rowOff>122174</xdr:rowOff>
    </xdr:to>
    <xdr:sp macro="" textlink="">
      <xdr:nvSpPr>
        <xdr:cNvPr id="156" name="円/楕円 155"/>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132351</xdr:rowOff>
    </xdr:from>
    <xdr:ext cx="762000" cy="259045"/>
    <xdr:sp macro="" textlink="">
      <xdr:nvSpPr>
        <xdr:cNvPr id="157" name="テキスト ボックス 156"/>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人口１人当たり人件費・物件費等決算額は</a:t>
          </a:r>
          <a:r>
            <a:rPr kumimoji="1" lang="en-US" altLang="ja-JP" sz="1300" baseline="0">
              <a:latin typeface="ＭＳ Ｐゴシック"/>
            </a:rPr>
            <a:t>155,499</a:t>
          </a:r>
          <a:r>
            <a:rPr kumimoji="1" lang="ja-JP" altLang="en-US" sz="1300" baseline="0">
              <a:latin typeface="ＭＳ Ｐゴシック"/>
            </a:rPr>
            <a:t>円で前年度に比べると</a:t>
          </a:r>
          <a:r>
            <a:rPr kumimoji="1" lang="en-US" altLang="ja-JP" sz="1300" baseline="0">
              <a:latin typeface="ＭＳ Ｐゴシック"/>
            </a:rPr>
            <a:t>4,479</a:t>
          </a:r>
          <a:r>
            <a:rPr kumimoji="1" lang="ja-JP" altLang="en-US" sz="1300" baseline="0">
              <a:latin typeface="ＭＳ Ｐゴシック"/>
            </a:rPr>
            <a:t>円増加した。主な要因は、情報セキュリティ強化対策に係る電算処理委託料等による物件費と、除雪作業委託料等による維持補修費の増加である。</a:t>
          </a:r>
          <a:endParaRPr kumimoji="1" lang="en-US" altLang="ja-JP" sz="1300" baseline="0">
            <a:latin typeface="ＭＳ Ｐゴシック"/>
          </a:endParaRPr>
        </a:p>
        <a:p>
          <a:r>
            <a:rPr kumimoji="1" lang="ja-JP" altLang="en-US" sz="1300" baseline="0">
              <a:latin typeface="ＭＳ Ｐゴシック"/>
            </a:rPr>
            <a:t>　人口１人当たりの金額が、類似団体平均を上回っている状況に加え、ごみ処理業務や消防業務を一部事務組合で行っているため、これらを加味した場合、大幅に増加することとなる。今後は、これらも含めた経費についても、引き続き抑制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118402</xdr:rowOff>
    </xdr:from>
    <xdr:to>
      <xdr:col>7</xdr:col>
      <xdr:colOff>152400</xdr:colOff>
      <xdr:row>81</xdr:row>
      <xdr:rowOff>136415</xdr:rowOff>
    </xdr:to>
    <xdr:cxnSp macro="">
      <xdr:nvCxnSpPr>
        <xdr:cNvPr id="192" name="直線コネクタ 191"/>
        <xdr:cNvCxnSpPr/>
      </xdr:nvCxnSpPr>
      <xdr:spPr>
        <a:xfrm>
          <a:off x="4114800" y="14005852"/>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80984</xdr:rowOff>
    </xdr:from>
    <xdr:to>
      <xdr:col>6</xdr:col>
      <xdr:colOff>0</xdr:colOff>
      <xdr:row>81</xdr:row>
      <xdr:rowOff>118402</xdr:rowOff>
    </xdr:to>
    <xdr:cxnSp macro="">
      <xdr:nvCxnSpPr>
        <xdr:cNvPr id="195" name="直線コネクタ 194"/>
        <xdr:cNvCxnSpPr/>
      </xdr:nvCxnSpPr>
      <xdr:spPr>
        <a:xfrm>
          <a:off x="3225800" y="13968434"/>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42264</xdr:rowOff>
    </xdr:from>
    <xdr:to>
      <xdr:col>4</xdr:col>
      <xdr:colOff>482600</xdr:colOff>
      <xdr:row>81</xdr:row>
      <xdr:rowOff>80984</xdr:rowOff>
    </xdr:to>
    <xdr:cxnSp macro="">
      <xdr:nvCxnSpPr>
        <xdr:cNvPr id="198" name="直線コネクタ 197"/>
        <xdr:cNvCxnSpPr/>
      </xdr:nvCxnSpPr>
      <xdr:spPr>
        <a:xfrm>
          <a:off x="2336800" y="13929714"/>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38588</xdr:rowOff>
    </xdr:from>
    <xdr:to>
      <xdr:col>3</xdr:col>
      <xdr:colOff>279400</xdr:colOff>
      <xdr:row>81</xdr:row>
      <xdr:rowOff>42264</xdr:rowOff>
    </xdr:to>
    <xdr:cxnSp macro="">
      <xdr:nvCxnSpPr>
        <xdr:cNvPr id="201" name="直線コネクタ 200"/>
        <xdr:cNvCxnSpPr/>
      </xdr:nvCxnSpPr>
      <xdr:spPr>
        <a:xfrm>
          <a:off x="1447800" y="13926038"/>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85615</xdr:rowOff>
    </xdr:from>
    <xdr:to>
      <xdr:col>7</xdr:col>
      <xdr:colOff>203200</xdr:colOff>
      <xdr:row>82</xdr:row>
      <xdr:rowOff>15765</xdr:rowOff>
    </xdr:to>
    <xdr:sp macro="" textlink="">
      <xdr:nvSpPr>
        <xdr:cNvPr id="211" name="円/楕円 210"/>
        <xdr:cNvSpPr/>
      </xdr:nvSpPr>
      <xdr:spPr>
        <a:xfrm>
          <a:off x="4902200" y="139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57692</xdr:rowOff>
    </xdr:from>
    <xdr:ext cx="762000" cy="259045"/>
    <xdr:sp macro="" textlink="">
      <xdr:nvSpPr>
        <xdr:cNvPr id="212" name="人件費・物件費等の状況該当値テキスト"/>
        <xdr:cNvSpPr txBox="1"/>
      </xdr:nvSpPr>
      <xdr:spPr>
        <a:xfrm>
          <a:off x="5041900" y="1394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155,499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67602</xdr:rowOff>
    </xdr:from>
    <xdr:to>
      <xdr:col>6</xdr:col>
      <xdr:colOff>50800</xdr:colOff>
      <xdr:row>81</xdr:row>
      <xdr:rowOff>169202</xdr:rowOff>
    </xdr:to>
    <xdr:sp macro="" textlink="">
      <xdr:nvSpPr>
        <xdr:cNvPr id="213" name="円/楕円 212"/>
        <xdr:cNvSpPr/>
      </xdr:nvSpPr>
      <xdr:spPr>
        <a:xfrm>
          <a:off x="4064000" y="139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153979</xdr:rowOff>
    </xdr:from>
    <xdr:ext cx="736600" cy="259045"/>
    <xdr:sp macro="" textlink="">
      <xdr:nvSpPr>
        <xdr:cNvPr id="214" name="テキスト ボックス 213"/>
        <xdr:cNvSpPr txBox="1"/>
      </xdr:nvSpPr>
      <xdr:spPr>
        <a:xfrm>
          <a:off x="3733800" y="1404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30184</xdr:rowOff>
    </xdr:from>
    <xdr:to>
      <xdr:col>4</xdr:col>
      <xdr:colOff>533400</xdr:colOff>
      <xdr:row>81</xdr:row>
      <xdr:rowOff>131784</xdr:rowOff>
    </xdr:to>
    <xdr:sp macro="" textlink="">
      <xdr:nvSpPr>
        <xdr:cNvPr id="215" name="円/楕円 214"/>
        <xdr:cNvSpPr/>
      </xdr:nvSpPr>
      <xdr:spPr>
        <a:xfrm>
          <a:off x="3175000" y="139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141961</xdr:rowOff>
    </xdr:from>
    <xdr:ext cx="762000" cy="259045"/>
    <xdr:sp macro="" textlink="">
      <xdr:nvSpPr>
        <xdr:cNvPr id="216" name="テキスト ボックス 215"/>
        <xdr:cNvSpPr txBox="1"/>
      </xdr:nvSpPr>
      <xdr:spPr>
        <a:xfrm>
          <a:off x="2844800" y="1368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162914</xdr:rowOff>
    </xdr:from>
    <xdr:to>
      <xdr:col>3</xdr:col>
      <xdr:colOff>330200</xdr:colOff>
      <xdr:row>81</xdr:row>
      <xdr:rowOff>93064</xdr:rowOff>
    </xdr:to>
    <xdr:sp macro="" textlink="">
      <xdr:nvSpPr>
        <xdr:cNvPr id="217" name="円/楕円 216"/>
        <xdr:cNvSpPr/>
      </xdr:nvSpPr>
      <xdr:spPr>
        <a:xfrm>
          <a:off x="2286000" y="138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103241</xdr:rowOff>
    </xdr:from>
    <xdr:ext cx="762000" cy="259045"/>
    <xdr:sp macro="" textlink="">
      <xdr:nvSpPr>
        <xdr:cNvPr id="218" name="テキスト ボックス 217"/>
        <xdr:cNvSpPr txBox="1"/>
      </xdr:nvSpPr>
      <xdr:spPr>
        <a:xfrm>
          <a:off x="1955800" y="136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159238</xdr:rowOff>
    </xdr:from>
    <xdr:to>
      <xdr:col>2</xdr:col>
      <xdr:colOff>127000</xdr:colOff>
      <xdr:row>81</xdr:row>
      <xdr:rowOff>89388</xdr:rowOff>
    </xdr:to>
    <xdr:sp macro="" textlink="">
      <xdr:nvSpPr>
        <xdr:cNvPr id="219" name="円/楕円 218"/>
        <xdr:cNvSpPr/>
      </xdr:nvSpPr>
      <xdr:spPr>
        <a:xfrm>
          <a:off x="1397000" y="138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99565</xdr:rowOff>
    </xdr:from>
    <xdr:ext cx="762000" cy="259045"/>
    <xdr:sp macro="" textlink="">
      <xdr:nvSpPr>
        <xdr:cNvPr id="220" name="テキスト ボックス 219"/>
        <xdr:cNvSpPr txBox="1"/>
      </xdr:nvSpPr>
      <xdr:spPr>
        <a:xfrm>
          <a:off x="1066800" y="1364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99.6</a:t>
          </a:r>
          <a:r>
            <a:rPr kumimoji="1" lang="ja-JP" altLang="en-US" sz="1300">
              <a:latin typeface="ＭＳ Ｐゴシック"/>
            </a:rPr>
            <a:t>で、前年度と比較して</a:t>
          </a:r>
          <a:r>
            <a:rPr kumimoji="1" lang="en-US" altLang="ja-JP" sz="1300">
              <a:latin typeface="ＭＳ Ｐゴシック"/>
            </a:rPr>
            <a:t>0.3</a:t>
          </a:r>
          <a:r>
            <a:rPr kumimoji="1" lang="ja-JP" altLang="en-US" sz="1300">
              <a:latin typeface="ＭＳ Ｐゴシック"/>
            </a:rPr>
            <a:t>ポイント増加し、類似団体平均との差は</a:t>
          </a:r>
          <a:r>
            <a:rPr kumimoji="1" lang="en-US" altLang="ja-JP" sz="1300">
              <a:latin typeface="ＭＳ Ｐゴシック"/>
            </a:rPr>
            <a:t>2.0</a:t>
          </a:r>
          <a:r>
            <a:rPr kumimoji="1" lang="ja-JP" altLang="en-US" sz="1300">
              <a:latin typeface="ＭＳ Ｐゴシック"/>
            </a:rPr>
            <a:t>ポイント高い数値となっている。</a:t>
          </a:r>
          <a:endParaRPr kumimoji="1" lang="en-US" altLang="ja-JP" sz="1300">
            <a:latin typeface="ＭＳ Ｐゴシック"/>
          </a:endParaRPr>
        </a:p>
        <a:p>
          <a:r>
            <a:rPr kumimoji="1" lang="ja-JP" altLang="en-US" sz="1300">
              <a:latin typeface="ＭＳ Ｐゴシック"/>
            </a:rPr>
            <a:t>　増加要因は、経験年数階層別の職員分布に変動があったためであるが、人件費の増加は、財政の硬直化を招く要因となるため、引き続き給与水準の適正化に努める。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86</xdr:row>
      <xdr:rowOff>62992</xdr:rowOff>
    </xdr:to>
    <xdr:cxnSp macro="">
      <xdr:nvCxnSpPr>
        <xdr:cNvPr id="252" name="直線コネクタ 251"/>
        <xdr:cNvCxnSpPr/>
      </xdr:nvCxnSpPr>
      <xdr:spPr>
        <a:xfrm>
          <a:off x="16179800" y="14778737"/>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3"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34037</xdr:rowOff>
    </xdr:to>
    <xdr:cxnSp macro="">
      <xdr:nvCxnSpPr>
        <xdr:cNvPr id="255" name="直線コネクタ 254"/>
        <xdr:cNvCxnSpPr/>
      </xdr:nvCxnSpPr>
      <xdr:spPr>
        <a:xfrm>
          <a:off x="15290800" y="14701520"/>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57" name="テキスト ボックス 25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128270</xdr:rowOff>
    </xdr:to>
    <xdr:cxnSp macro="">
      <xdr:nvCxnSpPr>
        <xdr:cNvPr id="258" name="直線コネクタ 257"/>
        <xdr:cNvCxnSpPr/>
      </xdr:nvCxnSpPr>
      <xdr:spPr>
        <a:xfrm>
          <a:off x="14401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104139</xdr:rowOff>
    </xdr:from>
    <xdr:to>
      <xdr:col>22</xdr:col>
      <xdr:colOff>254000</xdr:colOff>
      <xdr:row>85</xdr:row>
      <xdr:rowOff>34289</xdr:rowOff>
    </xdr:to>
    <xdr:sp macro="" textlink="">
      <xdr:nvSpPr>
        <xdr:cNvPr id="259" name="フローチャート : 判断 258"/>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60" name="テキスト ボックス 259"/>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90</xdr:row>
      <xdr:rowOff>14224</xdr:rowOff>
    </xdr:to>
    <xdr:cxnSp macro="">
      <xdr:nvCxnSpPr>
        <xdr:cNvPr id="261" name="直線コネクタ 260"/>
        <xdr:cNvCxnSpPr/>
      </xdr:nvCxnSpPr>
      <xdr:spPr>
        <a:xfrm flipV="1">
          <a:off x="13512800" y="14701520"/>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84837</xdr:rowOff>
    </xdr:from>
    <xdr:to>
      <xdr:col>21</xdr:col>
      <xdr:colOff>50800</xdr:colOff>
      <xdr:row>85</xdr:row>
      <xdr:rowOff>14987</xdr:rowOff>
    </xdr:to>
    <xdr:sp macro="" textlink="">
      <xdr:nvSpPr>
        <xdr:cNvPr id="262" name="フローチャート : 判断 261"/>
        <xdr:cNvSpPr/>
      </xdr:nvSpPr>
      <xdr:spPr>
        <a:xfrm>
          <a:off x="14351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25164</xdr:rowOff>
    </xdr:from>
    <xdr:ext cx="762000" cy="259045"/>
    <xdr:sp macro="" textlink="">
      <xdr:nvSpPr>
        <xdr:cNvPr id="263" name="テキスト ボックス 262"/>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4" name="フローチャート : 判断 263"/>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5" name="テキスト ボックス 264"/>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1" name="円/楕円 270"/>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155719</xdr:rowOff>
    </xdr:from>
    <xdr:ext cx="762000" cy="259045"/>
    <xdr:sp macro="" textlink="">
      <xdr:nvSpPr>
        <xdr:cNvPr id="272"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3" name="円/楕円 272"/>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4" name="テキスト ボックス 273"/>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5" name="円/楕円 274"/>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6" name="テキスト ボックス 275"/>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7" name="円/楕円 276"/>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8" name="テキスト ボックス 277"/>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79" name="円/楕円 278"/>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0" name="テキスト ボックス 279"/>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9.64</a:t>
          </a:r>
          <a:r>
            <a:rPr kumimoji="1" lang="ja-JP" altLang="en-US" sz="1300">
              <a:latin typeface="ＭＳ Ｐゴシック"/>
            </a:rPr>
            <a:t>人で、職員数が５人増加したこと等により前年度と比較して</a:t>
          </a:r>
          <a:r>
            <a:rPr kumimoji="1" lang="en-US" altLang="ja-JP" sz="1300">
              <a:latin typeface="ＭＳ Ｐゴシック"/>
            </a:rPr>
            <a:t>0.16</a:t>
          </a:r>
          <a:r>
            <a:rPr kumimoji="1" lang="ja-JP" altLang="en-US" sz="1300">
              <a:latin typeface="ＭＳ Ｐゴシック"/>
            </a:rPr>
            <a:t>人増加し、類似団体平均を</a:t>
          </a:r>
          <a:r>
            <a:rPr kumimoji="1" lang="en-US" altLang="ja-JP" sz="1300">
              <a:latin typeface="ＭＳ Ｐゴシック"/>
            </a:rPr>
            <a:t>1.61</a:t>
          </a:r>
          <a:r>
            <a:rPr kumimoji="1" lang="ja-JP" altLang="en-US" sz="1300">
              <a:latin typeface="ＭＳ Ｐゴシック"/>
            </a:rPr>
            <a:t>人上回る職員数となった。</a:t>
          </a:r>
          <a:endParaRPr kumimoji="1" lang="en-US" altLang="ja-JP" sz="1300">
            <a:latin typeface="ＭＳ Ｐゴシック"/>
          </a:endParaRPr>
        </a:p>
        <a:p>
          <a:r>
            <a:rPr kumimoji="1" lang="ja-JP" altLang="en-US" sz="1300">
              <a:latin typeface="ＭＳ Ｐゴシック"/>
            </a:rPr>
            <a:t>　また、ごみ処理業務や消防業務を一部事務組合で行っているため、これらを加味した場合、更に大幅に高くなることになる。</a:t>
          </a:r>
          <a:endParaRPr kumimoji="1" lang="en-US" altLang="ja-JP" sz="1300">
            <a:latin typeface="ＭＳ Ｐゴシック"/>
          </a:endParaRPr>
        </a:p>
        <a:p>
          <a:r>
            <a:rPr kumimoji="1" lang="ja-JP" altLang="en-US" sz="1300">
              <a:latin typeface="ＭＳ Ｐゴシック"/>
            </a:rPr>
            <a:t>　今後は、民間でも実施可能な業務の更なる検討や事務事業の抜本的な見直しを行い、職員数の適正化に努める。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76381</xdr:rowOff>
    </xdr:from>
    <xdr:to>
      <xdr:col>24</xdr:col>
      <xdr:colOff>558800</xdr:colOff>
      <xdr:row>63</xdr:row>
      <xdr:rowOff>103959</xdr:rowOff>
    </xdr:to>
    <xdr:cxnSp macro="">
      <xdr:nvCxnSpPr>
        <xdr:cNvPr id="317" name="直線コネクタ 316"/>
        <xdr:cNvCxnSpPr/>
      </xdr:nvCxnSpPr>
      <xdr:spPr>
        <a:xfrm>
          <a:off x="16179800" y="108777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18"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76381</xdr:rowOff>
    </xdr:from>
    <xdr:to>
      <xdr:col>23</xdr:col>
      <xdr:colOff>406400</xdr:colOff>
      <xdr:row>63</xdr:row>
      <xdr:rowOff>86723</xdr:rowOff>
    </xdr:to>
    <xdr:cxnSp macro="">
      <xdr:nvCxnSpPr>
        <xdr:cNvPr id="320" name="直線コネクタ 319"/>
        <xdr:cNvCxnSpPr/>
      </xdr:nvCxnSpPr>
      <xdr:spPr>
        <a:xfrm flipV="1">
          <a:off x="15290800" y="108777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2" name="テキスト ボックス 321"/>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55699</xdr:rowOff>
    </xdr:from>
    <xdr:to>
      <xdr:col>22</xdr:col>
      <xdr:colOff>203200</xdr:colOff>
      <xdr:row>63</xdr:row>
      <xdr:rowOff>86723</xdr:rowOff>
    </xdr:to>
    <xdr:cxnSp macro="">
      <xdr:nvCxnSpPr>
        <xdr:cNvPr id="323" name="直線コネクタ 322"/>
        <xdr:cNvCxnSpPr/>
      </xdr:nvCxnSpPr>
      <xdr:spPr>
        <a:xfrm>
          <a:off x="14401800" y="10857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4" name="フローチャート : 判断 323"/>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5" name="テキスト ボックス 324"/>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48804</xdr:rowOff>
    </xdr:from>
    <xdr:to>
      <xdr:col>21</xdr:col>
      <xdr:colOff>0</xdr:colOff>
      <xdr:row>63</xdr:row>
      <xdr:rowOff>55699</xdr:rowOff>
    </xdr:to>
    <xdr:cxnSp macro="">
      <xdr:nvCxnSpPr>
        <xdr:cNvPr id="326" name="直線コネクタ 325"/>
        <xdr:cNvCxnSpPr/>
      </xdr:nvCxnSpPr>
      <xdr:spPr>
        <a:xfrm>
          <a:off x="13512800" y="108501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7" name="フローチャート : 判断 326"/>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28" name="テキスト ボックス 327"/>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29" name="フローチャート : 判断 328"/>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0" name="テキスト ボックス 329"/>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53159</xdr:rowOff>
    </xdr:from>
    <xdr:to>
      <xdr:col>24</xdr:col>
      <xdr:colOff>609600</xdr:colOff>
      <xdr:row>63</xdr:row>
      <xdr:rowOff>154759</xdr:rowOff>
    </xdr:to>
    <xdr:sp macro="" textlink="">
      <xdr:nvSpPr>
        <xdr:cNvPr id="336" name="円/楕円 335"/>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25236</xdr:rowOff>
    </xdr:from>
    <xdr:ext cx="762000" cy="259045"/>
    <xdr:sp macro="" textlink="">
      <xdr:nvSpPr>
        <xdr:cNvPr id="337" name="定員管理の状況該当値テキスト"/>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25581</xdr:rowOff>
    </xdr:from>
    <xdr:to>
      <xdr:col>23</xdr:col>
      <xdr:colOff>457200</xdr:colOff>
      <xdr:row>63</xdr:row>
      <xdr:rowOff>127181</xdr:rowOff>
    </xdr:to>
    <xdr:sp macro="" textlink="">
      <xdr:nvSpPr>
        <xdr:cNvPr id="338" name="円/楕円 337"/>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111958</xdr:rowOff>
    </xdr:from>
    <xdr:ext cx="736600" cy="259045"/>
    <xdr:sp macro="" textlink="">
      <xdr:nvSpPr>
        <xdr:cNvPr id="339" name="テキスト ボックス 338"/>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35923</xdr:rowOff>
    </xdr:from>
    <xdr:to>
      <xdr:col>22</xdr:col>
      <xdr:colOff>254000</xdr:colOff>
      <xdr:row>63</xdr:row>
      <xdr:rowOff>137523</xdr:rowOff>
    </xdr:to>
    <xdr:sp macro="" textlink="">
      <xdr:nvSpPr>
        <xdr:cNvPr id="340" name="円/楕円 339"/>
        <xdr:cNvSpPr/>
      </xdr:nvSpPr>
      <xdr:spPr>
        <a:xfrm>
          <a:off x="15240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122300</xdr:rowOff>
    </xdr:from>
    <xdr:ext cx="762000" cy="259045"/>
    <xdr:sp macro="" textlink="">
      <xdr:nvSpPr>
        <xdr:cNvPr id="341" name="テキスト ボックス 340"/>
        <xdr:cNvSpPr txBox="1"/>
      </xdr:nvSpPr>
      <xdr:spPr>
        <a:xfrm>
          <a:off x="14909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4899</xdr:rowOff>
    </xdr:from>
    <xdr:to>
      <xdr:col>21</xdr:col>
      <xdr:colOff>50800</xdr:colOff>
      <xdr:row>63</xdr:row>
      <xdr:rowOff>106499</xdr:rowOff>
    </xdr:to>
    <xdr:sp macro="" textlink="">
      <xdr:nvSpPr>
        <xdr:cNvPr id="342" name="円/楕円 341"/>
        <xdr:cNvSpPr/>
      </xdr:nvSpPr>
      <xdr:spPr>
        <a:xfrm>
          <a:off x="14351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43" name="テキスト ボックス 342"/>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169454</xdr:rowOff>
    </xdr:from>
    <xdr:to>
      <xdr:col>19</xdr:col>
      <xdr:colOff>533400</xdr:colOff>
      <xdr:row>63</xdr:row>
      <xdr:rowOff>99604</xdr:rowOff>
    </xdr:to>
    <xdr:sp macro="" textlink="">
      <xdr:nvSpPr>
        <xdr:cNvPr id="344" name="円/楕円 343"/>
        <xdr:cNvSpPr/>
      </xdr:nvSpPr>
      <xdr:spPr>
        <a:xfrm>
          <a:off x="13462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109781</xdr:rowOff>
    </xdr:from>
    <xdr:ext cx="762000" cy="259045"/>
    <xdr:sp macro="" textlink="">
      <xdr:nvSpPr>
        <xdr:cNvPr id="345" name="テキスト ボックス 344"/>
        <xdr:cNvSpPr txBox="1"/>
      </xdr:nvSpPr>
      <xdr:spPr>
        <a:xfrm>
          <a:off x="13131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28</a:t>
          </a:r>
          <a:r>
            <a:rPr kumimoji="1" lang="ja-JP" altLang="en-US" sz="1300">
              <a:latin typeface="ＭＳ Ｐゴシック"/>
            </a:rPr>
            <a:t>年度単年度比率で元金償還が新たに始まった市債の影響により</a:t>
          </a:r>
          <a:r>
            <a:rPr kumimoji="1" lang="en-US" altLang="ja-JP" sz="1300">
              <a:latin typeface="ＭＳ Ｐゴシック"/>
            </a:rPr>
            <a:t>2.7</a:t>
          </a:r>
          <a:r>
            <a:rPr kumimoji="1" lang="ja-JP" altLang="en-US" sz="1300">
              <a:latin typeface="ＭＳ Ｐゴシック"/>
            </a:rPr>
            <a:t>ポイント上昇したが、３か年平均はこれまでに行ってきた繰上償還等による公債費の抑制による効果により</a:t>
          </a:r>
          <a:r>
            <a:rPr kumimoji="1" lang="en-US" altLang="ja-JP" sz="1300">
              <a:latin typeface="ＭＳ Ｐゴシック"/>
            </a:rPr>
            <a:t>0.6</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繰上償還による公債費の抑制効果は後年度も続くと思われるが、元金償還が新たに始まる地方債の影響もあるため、交付税上より有利な市債発行事業を厳選していく必要がある。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150707</xdr:rowOff>
    </xdr:from>
    <xdr:to>
      <xdr:col>24</xdr:col>
      <xdr:colOff>558800</xdr:colOff>
      <xdr:row>38</xdr:row>
      <xdr:rowOff>27517</xdr:rowOff>
    </xdr:to>
    <xdr:cxnSp macro="">
      <xdr:nvCxnSpPr>
        <xdr:cNvPr id="379" name="直線コネクタ 378"/>
        <xdr:cNvCxnSpPr/>
      </xdr:nvCxnSpPr>
      <xdr:spPr>
        <a:xfrm flipV="1">
          <a:off x="16179800" y="649435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27517</xdr:rowOff>
    </xdr:from>
    <xdr:to>
      <xdr:col>23</xdr:col>
      <xdr:colOff>406400</xdr:colOff>
      <xdr:row>38</xdr:row>
      <xdr:rowOff>132080</xdr:rowOff>
    </xdr:to>
    <xdr:cxnSp macro="">
      <xdr:nvCxnSpPr>
        <xdr:cNvPr id="382" name="直線コネクタ 381"/>
        <xdr:cNvCxnSpPr/>
      </xdr:nvCxnSpPr>
      <xdr:spPr>
        <a:xfrm flipV="1">
          <a:off x="15290800" y="65426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4" name="テキスト ボックス 383"/>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57150</xdr:rowOff>
    </xdr:to>
    <xdr:cxnSp macro="">
      <xdr:nvCxnSpPr>
        <xdr:cNvPr id="385" name="直線コネクタ 384"/>
        <xdr:cNvCxnSpPr/>
      </xdr:nvCxnSpPr>
      <xdr:spPr>
        <a:xfrm flipV="1">
          <a:off x="14401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6" name="フローチャート : 判断 385"/>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7" name="テキスト ボックス 386"/>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41</xdr:row>
      <xdr:rowOff>19896</xdr:rowOff>
    </xdr:to>
    <xdr:cxnSp macro="">
      <xdr:nvCxnSpPr>
        <xdr:cNvPr id="388" name="直線コネクタ 387"/>
        <xdr:cNvCxnSpPr/>
      </xdr:nvCxnSpPr>
      <xdr:spPr>
        <a:xfrm flipV="1">
          <a:off x="13512800" y="674370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9" name="フローチャート : 判断 388"/>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0" name="テキスト ボックス 389"/>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1" name="フローチャート :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99907</xdr:rowOff>
    </xdr:from>
    <xdr:to>
      <xdr:col>24</xdr:col>
      <xdr:colOff>609600</xdr:colOff>
      <xdr:row>38</xdr:row>
      <xdr:rowOff>30057</xdr:rowOff>
    </xdr:to>
    <xdr:sp macro="" textlink="">
      <xdr:nvSpPr>
        <xdr:cNvPr id="398" name="円/楕円 397"/>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116434</xdr:rowOff>
    </xdr:from>
    <xdr:ext cx="762000" cy="259045"/>
    <xdr:sp macro="" textlink="">
      <xdr:nvSpPr>
        <xdr:cNvPr id="399"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400" name="円/楕円 399"/>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88494</xdr:rowOff>
    </xdr:from>
    <xdr:ext cx="736600" cy="259045"/>
    <xdr:sp macro="" textlink="">
      <xdr:nvSpPr>
        <xdr:cNvPr id="401" name="テキスト ボックス 400"/>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2" name="円/楕円 401"/>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3" name="テキスト ボックス 40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4" name="円/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6" name="円/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将来負担比率は、昨年度と同様、算定されなかった。これは、将来負担軽減のための繰上償還による地方債現在高の減少および下水道会計繰入見込額が減少したことなどに起因するものである。</a:t>
          </a:r>
          <a:endParaRPr kumimoji="1" lang="en-US" altLang="ja-JP" sz="1300">
            <a:latin typeface="ＭＳ Ｐゴシック"/>
          </a:endParaRPr>
        </a:p>
        <a:p>
          <a:r>
            <a:rPr kumimoji="1" lang="ja-JP" altLang="en-US" sz="1300">
              <a:latin typeface="ＭＳ Ｐゴシック"/>
            </a:rPr>
            <a:t>　しかし、米原駅東部土地区画整理事業において、多額の地域開発事業債を発行して整備した保留地などの販売について、不安定な要素をはらんでいる。今後は、公共施設等の長寿命化や、課題解決に向けた施設整備のため、計画的な資金の活用と市債発行事業を厳選し、財政規律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1"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2" name="フローチャート : 判断 441"/>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3" name="フローチャート : 判断 442"/>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4" name="テキスト ボックス 443"/>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45" name="フローチャート : 判断 444"/>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46" name="テキスト ボックス 445"/>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47" name="フローチャート : 判断 446"/>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48" name="テキスト ボックス 447"/>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49" name="フローチャート : 判断 448"/>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0" name="テキスト ボックス 449"/>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166624</xdr:rowOff>
    </xdr:from>
    <xdr:to>
      <xdr:col>22</xdr:col>
      <xdr:colOff>254000</xdr:colOff>
      <xdr:row>14</xdr:row>
      <xdr:rowOff>96774</xdr:rowOff>
    </xdr:to>
    <xdr:sp macro="" textlink="">
      <xdr:nvSpPr>
        <xdr:cNvPr id="456" name="円/楕円 455"/>
        <xdr:cNvSpPr/>
      </xdr:nvSpPr>
      <xdr:spPr>
        <a:xfrm>
          <a:off x="15240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106951</xdr:rowOff>
    </xdr:from>
    <xdr:ext cx="762000" cy="259045"/>
    <xdr:sp macro="" textlink="">
      <xdr:nvSpPr>
        <xdr:cNvPr id="457" name="テキスト ボックス 456"/>
        <xdr:cNvSpPr txBox="1"/>
      </xdr:nvSpPr>
      <xdr:spPr>
        <a:xfrm>
          <a:off x="14909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人件費に係る経常収支比率は、職員数の減等により決算額は減少したものの、普通交付税の合併算定替縮減の影響等による経常一般財源等の減に伴い</a:t>
          </a:r>
          <a:r>
            <a:rPr kumimoji="1" lang="en-US" altLang="ja-JP" sz="1200">
              <a:latin typeface="ＭＳ Ｐゴシック"/>
            </a:rPr>
            <a:t>0.3</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類似団体平均を上回る状況になったことに加え、ごみ処理や消防業務を一部事務組合で行っているため、これらを加味した場合、大幅に増加することとなる。民間でも実施可能な業務の更なる検討や事務事業の抜本的な見直しなどを行い、引き続き定員管理、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35560</xdr:rowOff>
    </xdr:to>
    <xdr:cxnSp macro="">
      <xdr:nvCxnSpPr>
        <xdr:cNvPr id="66" name="直線コネクタ 65"/>
        <xdr:cNvCxnSpPr/>
      </xdr:nvCxnSpPr>
      <xdr:spPr>
        <a:xfrm>
          <a:off x="3987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12700</xdr:rowOff>
    </xdr:to>
    <xdr:cxnSp macro="">
      <xdr:nvCxnSpPr>
        <xdr:cNvPr id="69" name="直線コネクタ 68"/>
        <xdr:cNvCxnSpPr/>
      </xdr:nvCxnSpPr>
      <xdr:spPr>
        <a:xfrm>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153670</xdr:rowOff>
    </xdr:to>
    <xdr:cxnSp macro="">
      <xdr:nvCxnSpPr>
        <xdr:cNvPr id="72" name="直線コネクタ 71"/>
        <xdr:cNvCxnSpPr/>
      </xdr:nvCxnSpPr>
      <xdr:spPr>
        <a:xfrm>
          <a:off x="2209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5080</xdr:rowOff>
    </xdr:to>
    <xdr:cxnSp macro="">
      <xdr:nvCxnSpPr>
        <xdr:cNvPr id="75" name="直線コネクタ 74"/>
        <xdr:cNvCxnSpPr/>
      </xdr:nvCxnSpPr>
      <xdr:spPr>
        <a:xfrm flipV="1">
          <a:off x="1320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128287</xdr:rowOff>
    </xdr:from>
    <xdr:ext cx="762000" cy="259045"/>
    <xdr:sp macro="" textlink="">
      <xdr:nvSpPr>
        <xdr:cNvPr id="86"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物件費に係る経常収支比率が類似団体平均と比較して高い水準で推移しているのは、合併以後、公共施設の管理運営に指定管理者制度を積極的に導入してきたことなどが主な要因である。</a:t>
          </a:r>
          <a:endParaRPr kumimoji="1" lang="en-US" altLang="ja-JP" sz="1300">
            <a:latin typeface="ＭＳ Ｐゴシック"/>
          </a:endParaRPr>
        </a:p>
        <a:p>
          <a:r>
            <a:rPr kumimoji="1" lang="ja-JP" altLang="en-US" sz="1300">
              <a:latin typeface="ＭＳ Ｐゴシック"/>
            </a:rPr>
            <a:t>　今後も、新たな行政需要への対応などにより、物件費の増加が考えられるが、事務事業の更なる見直しや施設の再編・統合を進め、経費の抑制に努める。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17</xdr:row>
      <xdr:rowOff>69850</xdr:rowOff>
    </xdr:to>
    <xdr:cxnSp macro="">
      <xdr:nvCxnSpPr>
        <xdr:cNvPr id="127" name="直線コネクタ 126"/>
        <xdr:cNvCxnSpPr/>
      </xdr:nvCxnSpPr>
      <xdr:spPr>
        <a:xfrm>
          <a:off x="15671800" y="2882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139700</xdr:rowOff>
    </xdr:to>
    <xdr:cxnSp macro="">
      <xdr:nvCxnSpPr>
        <xdr:cNvPr id="130" name="直線コネクタ 129"/>
        <xdr:cNvCxnSpPr/>
      </xdr:nvCxnSpPr>
      <xdr:spPr>
        <a:xfrm>
          <a:off x="14782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88900</xdr:rowOff>
    </xdr:to>
    <xdr:cxnSp macro="">
      <xdr:nvCxnSpPr>
        <xdr:cNvPr id="133" name="直線コネクタ 132"/>
        <xdr:cNvCxnSpPr/>
      </xdr:nvCxnSpPr>
      <xdr:spPr>
        <a:xfrm>
          <a:off x="13893800" y="276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25400</xdr:rowOff>
    </xdr:to>
    <xdr:cxnSp macro="">
      <xdr:nvCxnSpPr>
        <xdr:cNvPr id="136" name="直線コネクタ 135"/>
        <xdr:cNvCxnSpPr/>
      </xdr:nvCxnSpPr>
      <xdr:spPr>
        <a:xfrm>
          <a:off x="13004800" y="2641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53" name="テキスト ボックス 152"/>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5" name="テキスト ボックス 15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扶助費に係る経常収支比率は、自立支援給付および平成</a:t>
          </a:r>
          <a:r>
            <a:rPr kumimoji="1" lang="en-US" altLang="ja-JP" sz="1200">
              <a:latin typeface="ＭＳ Ｐゴシック"/>
            </a:rPr>
            <a:t>26</a:t>
          </a:r>
          <a:r>
            <a:rPr kumimoji="1" lang="ja-JP" altLang="en-US" sz="1200">
              <a:latin typeface="ＭＳ Ｐゴシック"/>
            </a:rPr>
            <a:t>年度から実施した小中学生の医療費無料化により福祉医療費が増加していることで、平成</a:t>
          </a:r>
          <a:r>
            <a:rPr kumimoji="1" lang="en-US" altLang="ja-JP" sz="1200">
              <a:latin typeface="ＭＳ Ｐゴシック"/>
            </a:rPr>
            <a:t>25</a:t>
          </a:r>
          <a:r>
            <a:rPr kumimoji="1" lang="ja-JP" altLang="en-US" sz="1200">
              <a:latin typeface="ＭＳ Ｐゴシック"/>
            </a:rPr>
            <a:t>年度と比較して</a:t>
          </a:r>
          <a:r>
            <a:rPr kumimoji="1" lang="en-US" altLang="ja-JP" sz="1200">
              <a:latin typeface="ＭＳ Ｐゴシック"/>
            </a:rPr>
            <a:t>1.5</a:t>
          </a:r>
          <a:r>
            <a:rPr kumimoji="1" lang="ja-JP" altLang="en-US" sz="1200">
              <a:latin typeface="ＭＳ Ｐゴシック"/>
            </a:rPr>
            <a:t>ポイント増加している。前年度との比較では、経常経費決算額はほぼ前年度並みであるものの、経常一般財源等の減に伴い</a:t>
          </a:r>
          <a:r>
            <a:rPr kumimoji="1" lang="en-US" altLang="ja-JP" sz="1200">
              <a:latin typeface="ＭＳ Ｐゴシック"/>
            </a:rPr>
            <a:t>0.1</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類似団体よりも低い数値ではあるが、全国平均を上回る高齢化率など今後も扶助費の増加が見込まれるため、引き続き、資格審査等の適正化と予防施策の推進に努める。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90" name="直線コネクタ 189"/>
        <xdr:cNvCxnSpPr/>
      </xdr:nvCxnSpPr>
      <xdr:spPr>
        <a:xfrm>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151493</xdr:rowOff>
    </xdr:to>
    <xdr:cxnSp macro="">
      <xdr:nvCxnSpPr>
        <xdr:cNvPr id="193" name="直線コネクタ 192"/>
        <xdr:cNvCxnSpPr/>
      </xdr:nvCxnSpPr>
      <xdr:spPr>
        <a:xfrm flipV="1">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151493</xdr:rowOff>
    </xdr:to>
    <xdr:cxnSp macro="">
      <xdr:nvCxnSpPr>
        <xdr:cNvPr id="196" name="直線コネクタ 195"/>
        <xdr:cNvCxnSpPr/>
      </xdr:nvCxnSpPr>
      <xdr:spPr>
        <a:xfrm>
          <a:off x="2209800" y="93363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9" name="直線コネクタ 198"/>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その他の経常収支比率は、前年度と比較して、維持補修費および</a:t>
          </a:r>
          <a:r>
            <a:rPr kumimoji="1" lang="ja-JP" altLang="ja-JP" sz="1300">
              <a:solidFill>
                <a:schemeClr val="dk1"/>
              </a:solidFill>
              <a:effectLst/>
              <a:latin typeface="+mn-lt"/>
              <a:ea typeface="+mn-ea"/>
              <a:cs typeface="+mn-cs"/>
            </a:rPr>
            <a:t>資本費平準化債発行基準の変更などに伴う流域関連公共下水道事業特別会計</a:t>
          </a:r>
          <a:r>
            <a:rPr kumimoji="1" lang="ja-JP" altLang="en-US" sz="1300">
              <a:solidFill>
                <a:schemeClr val="dk1"/>
              </a:solidFill>
              <a:effectLst/>
              <a:latin typeface="ＭＳ Ｐゴシック"/>
              <a:ea typeface="+mn-ea"/>
              <a:cs typeface="+mn-cs"/>
            </a:rPr>
            <a:t>への繰出金の増加により上昇した。</a:t>
          </a:r>
          <a:endParaRPr kumimoji="1" lang="en-US" altLang="ja-JP" sz="1300">
            <a:latin typeface="ＭＳ Ｐゴシック"/>
          </a:endParaRPr>
        </a:p>
        <a:p>
          <a:r>
            <a:rPr kumimoji="1" lang="ja-JP" altLang="en-US" sz="1300">
              <a:latin typeface="ＭＳ Ｐゴシック"/>
            </a:rPr>
            <a:t>　各特別会計においては、業務効率化による経費の削減と独立採算の原則に基づき、使用料の改定や保険料の適正化による財政の健全化に努める。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89444</xdr:rowOff>
    </xdr:from>
    <xdr:to>
      <xdr:col>24</xdr:col>
      <xdr:colOff>31750</xdr:colOff>
      <xdr:row>58</xdr:row>
      <xdr:rowOff>61685</xdr:rowOff>
    </xdr:to>
    <xdr:cxnSp macro="">
      <xdr:nvCxnSpPr>
        <xdr:cNvPr id="253" name="直線コネクタ 252"/>
        <xdr:cNvCxnSpPr/>
      </xdr:nvCxnSpPr>
      <xdr:spPr>
        <a:xfrm>
          <a:off x="15671800" y="9862094"/>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76381</xdr:rowOff>
    </xdr:from>
    <xdr:to>
      <xdr:col>22</xdr:col>
      <xdr:colOff>565150</xdr:colOff>
      <xdr:row>57</xdr:row>
      <xdr:rowOff>89444</xdr:rowOff>
    </xdr:to>
    <xdr:cxnSp macro="">
      <xdr:nvCxnSpPr>
        <xdr:cNvPr id="256" name="直線コネクタ 255"/>
        <xdr:cNvCxnSpPr/>
      </xdr:nvCxnSpPr>
      <xdr:spPr>
        <a:xfrm>
          <a:off x="14782800" y="9849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43724</xdr:rowOff>
    </xdr:from>
    <xdr:to>
      <xdr:col>21</xdr:col>
      <xdr:colOff>361950</xdr:colOff>
      <xdr:row>57</xdr:row>
      <xdr:rowOff>76381</xdr:rowOff>
    </xdr:to>
    <xdr:cxnSp macro="">
      <xdr:nvCxnSpPr>
        <xdr:cNvPr id="259" name="直線コネクタ 258"/>
        <xdr:cNvCxnSpPr/>
      </xdr:nvCxnSpPr>
      <xdr:spPr>
        <a:xfrm>
          <a:off x="13893800" y="9816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43724</xdr:rowOff>
    </xdr:to>
    <xdr:cxnSp macro="">
      <xdr:nvCxnSpPr>
        <xdr:cNvPr id="262" name="直線コネクタ 261"/>
        <xdr:cNvCxnSpPr/>
      </xdr:nvCxnSpPr>
      <xdr:spPr>
        <a:xfrm>
          <a:off x="13004800" y="97967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72" name="円/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38644</xdr:rowOff>
    </xdr:from>
    <xdr:to>
      <xdr:col>22</xdr:col>
      <xdr:colOff>615950</xdr:colOff>
      <xdr:row>57</xdr:row>
      <xdr:rowOff>140244</xdr:rowOff>
    </xdr:to>
    <xdr:sp macro="" textlink="">
      <xdr:nvSpPr>
        <xdr:cNvPr id="274" name="円/楕円 273"/>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125021</xdr:rowOff>
    </xdr:from>
    <xdr:ext cx="736600" cy="259045"/>
    <xdr:sp macro="" textlink="">
      <xdr:nvSpPr>
        <xdr:cNvPr id="275" name="テキスト ボックス 274"/>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25581</xdr:rowOff>
    </xdr:from>
    <xdr:to>
      <xdr:col>21</xdr:col>
      <xdr:colOff>412750</xdr:colOff>
      <xdr:row>57</xdr:row>
      <xdr:rowOff>127181</xdr:rowOff>
    </xdr:to>
    <xdr:sp macro="" textlink="">
      <xdr:nvSpPr>
        <xdr:cNvPr id="276" name="円/楕円 275"/>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111958</xdr:rowOff>
    </xdr:from>
    <xdr:ext cx="762000" cy="259045"/>
    <xdr:sp macro="" textlink="">
      <xdr:nvSpPr>
        <xdr:cNvPr id="277" name="テキスト ボックス 276"/>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164374</xdr:rowOff>
    </xdr:from>
    <xdr:to>
      <xdr:col>20</xdr:col>
      <xdr:colOff>209550</xdr:colOff>
      <xdr:row>57</xdr:row>
      <xdr:rowOff>94524</xdr:rowOff>
    </xdr:to>
    <xdr:sp macro="" textlink="">
      <xdr:nvSpPr>
        <xdr:cNvPr id="278" name="円/楕円 277"/>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79301</xdr:rowOff>
    </xdr:from>
    <xdr:ext cx="762000" cy="259045"/>
    <xdr:sp macro="" textlink="">
      <xdr:nvSpPr>
        <xdr:cNvPr id="279" name="テキスト ボックス 278"/>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80" name="円/楕円 279"/>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81" name="テキスト ボックス 280"/>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ごみ処理や消防業務を一部事務組合で行っていることから高い水準にある。引き続き、一部事務組合に対する負担金の適正化を図るとともに、各種補助事業についても、補助対象経費や額の妥当性、効果等を検証し、所期の目的を達成したものや社会的・経済情勢に合致しない補助金などは廃止するなど、不断の見直し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90424</xdr:rowOff>
    </xdr:to>
    <xdr:cxnSp macro="">
      <xdr:nvCxnSpPr>
        <xdr:cNvPr id="311" name="直線コネクタ 310"/>
        <xdr:cNvCxnSpPr/>
      </xdr:nvCxnSpPr>
      <xdr:spPr>
        <a:xfrm>
          <a:off x="15671800" y="62123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40132</xdr:rowOff>
    </xdr:to>
    <xdr:cxnSp macro="">
      <xdr:nvCxnSpPr>
        <xdr:cNvPr id="314" name="直線コネクタ 313"/>
        <xdr:cNvCxnSpPr/>
      </xdr:nvCxnSpPr>
      <xdr:spPr>
        <a:xfrm>
          <a:off x="14782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30988</xdr:rowOff>
    </xdr:to>
    <xdr:cxnSp macro="">
      <xdr:nvCxnSpPr>
        <xdr:cNvPr id="317" name="直線コネクタ 316"/>
        <xdr:cNvCxnSpPr/>
      </xdr:nvCxnSpPr>
      <xdr:spPr>
        <a:xfrm>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62992</xdr:rowOff>
    </xdr:to>
    <xdr:cxnSp macro="">
      <xdr:nvCxnSpPr>
        <xdr:cNvPr id="320" name="直線コネクタ 319"/>
        <xdr:cNvCxnSpPr/>
      </xdr:nvCxnSpPr>
      <xdr:spPr>
        <a:xfrm flipV="1">
          <a:off x="13004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30" name="円/楕円 329"/>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31"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2" name="円/楕円 33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3" name="テキスト ボックス 33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4" name="円/楕円 333"/>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5" name="テキスト ボックス 334"/>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6" name="円/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8" name="円/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9" name="テキスト ボックス 33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公債費に係る経常収支比率は、類似団体平均よりも低くなっているが、これは、合併前後からの大型投資事業の財源として借り入れた市債の償還が、高い水準で推移することが見込まれていたため、平成</a:t>
          </a:r>
          <a:r>
            <a:rPr kumimoji="1" lang="en-US" altLang="ja-JP" sz="1200">
              <a:latin typeface="ＭＳ Ｐゴシック"/>
            </a:rPr>
            <a:t>19</a:t>
          </a:r>
          <a:r>
            <a:rPr kumimoji="1" lang="ja-JP" altLang="en-US" sz="1200">
              <a:latin typeface="ＭＳ Ｐゴシック"/>
            </a:rPr>
            <a:t>年度から繰上償還を継続して実施してきたことにより抑制できている。前年度比較は、平成</a:t>
          </a:r>
          <a:r>
            <a:rPr kumimoji="1" lang="en-US" altLang="ja-JP" sz="1200">
              <a:latin typeface="ＭＳ Ｐゴシック"/>
            </a:rPr>
            <a:t>24</a:t>
          </a:r>
          <a:r>
            <a:rPr kumimoji="1" lang="ja-JP" altLang="en-US" sz="1200">
              <a:latin typeface="ＭＳ Ｐゴシック"/>
            </a:rPr>
            <a:t>年度債の元金償還開始に伴い</a:t>
          </a:r>
          <a:r>
            <a:rPr kumimoji="1" lang="en-US" altLang="ja-JP" sz="1200">
              <a:latin typeface="ＭＳ Ｐゴシック"/>
            </a:rPr>
            <a:t>1.0</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今後も、後年度の財源負担を考慮し、計画的な基金の活用、市債発行事業の厳選、繰上償還の実施などを行い公債費の抑制に努める。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168910</xdr:rowOff>
    </xdr:from>
    <xdr:to>
      <xdr:col>7</xdr:col>
      <xdr:colOff>15875</xdr:colOff>
      <xdr:row>74</xdr:row>
      <xdr:rowOff>73660</xdr:rowOff>
    </xdr:to>
    <xdr:cxnSp macro="">
      <xdr:nvCxnSpPr>
        <xdr:cNvPr id="372" name="直線コネクタ 371"/>
        <xdr:cNvCxnSpPr/>
      </xdr:nvCxnSpPr>
      <xdr:spPr>
        <a:xfrm>
          <a:off x="3987800" y="12684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119380</xdr:rowOff>
    </xdr:to>
    <xdr:cxnSp macro="">
      <xdr:nvCxnSpPr>
        <xdr:cNvPr id="375" name="直線コネクタ 374"/>
        <xdr:cNvCxnSpPr/>
      </xdr:nvCxnSpPr>
      <xdr:spPr>
        <a:xfrm flipV="1">
          <a:off x="3098800" y="12684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119380</xdr:rowOff>
    </xdr:to>
    <xdr:cxnSp macro="">
      <xdr:nvCxnSpPr>
        <xdr:cNvPr id="378" name="直線コネクタ 377"/>
        <xdr:cNvCxnSpPr/>
      </xdr:nvCxnSpPr>
      <xdr:spPr>
        <a:xfrm>
          <a:off x="2209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149860</xdr:rowOff>
    </xdr:to>
    <xdr:cxnSp macro="">
      <xdr:nvCxnSpPr>
        <xdr:cNvPr id="381" name="直線コネクタ 380"/>
        <xdr:cNvCxnSpPr/>
      </xdr:nvCxnSpPr>
      <xdr:spPr>
        <a:xfrm flipV="1">
          <a:off x="1320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91" name="円/楕円 390"/>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39387</xdr:rowOff>
    </xdr:from>
    <xdr:ext cx="762000" cy="259045"/>
    <xdr:sp macro="" textlink="">
      <xdr:nvSpPr>
        <xdr:cNvPr id="392"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118110</xdr:rowOff>
    </xdr:from>
    <xdr:to>
      <xdr:col>5</xdr:col>
      <xdr:colOff>600075</xdr:colOff>
      <xdr:row>74</xdr:row>
      <xdr:rowOff>48260</xdr:rowOff>
    </xdr:to>
    <xdr:sp macro="" textlink="">
      <xdr:nvSpPr>
        <xdr:cNvPr id="393" name="円/楕円 392"/>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58437</xdr:rowOff>
    </xdr:from>
    <xdr:ext cx="736600" cy="259045"/>
    <xdr:sp macro="" textlink="">
      <xdr:nvSpPr>
        <xdr:cNvPr id="394" name="テキスト ボックス 393"/>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5" name="円/楕円 394"/>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6" name="テキスト ボックス 395"/>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97" name="円/楕円 396"/>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98" name="テキスト ボックス 397"/>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9" name="円/楕円 398"/>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400" name="テキスト ボックス 399"/>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公債費以外の経常収支比率が増加したのは、前年度と比較して、歳出では物件費および繰出金が増加したこと、歳入では経常一般財源等の減が主な要因である。</a:t>
          </a:r>
          <a:endParaRPr kumimoji="1" lang="en-US" altLang="ja-JP" sz="1300">
            <a:latin typeface="ＭＳ Ｐゴシック"/>
          </a:endParaRPr>
        </a:p>
        <a:p>
          <a:r>
            <a:rPr kumimoji="1" lang="ja-JP" altLang="en-US" sz="1300">
              <a:latin typeface="ＭＳ Ｐゴシック"/>
            </a:rPr>
            <a:t>　今後は、公共施設等の長寿命化対策や更新を迎える既存施設の延命化を図る必要があり、維持管理費の増大が見込まれることから、公共施設等総合管理計画に沿った施設保有量の最適化に取り組みます。</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99568</xdr:rowOff>
    </xdr:from>
    <xdr:to>
      <xdr:col>24</xdr:col>
      <xdr:colOff>31750</xdr:colOff>
      <xdr:row>77</xdr:row>
      <xdr:rowOff>133858</xdr:rowOff>
    </xdr:to>
    <xdr:cxnSp macro="">
      <xdr:nvCxnSpPr>
        <xdr:cNvPr id="431" name="直線コネクタ 430"/>
        <xdr:cNvCxnSpPr/>
      </xdr:nvCxnSpPr>
      <xdr:spPr>
        <a:xfrm>
          <a:off x="15671800" y="131297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99568</xdr:rowOff>
    </xdr:to>
    <xdr:cxnSp macro="">
      <xdr:nvCxnSpPr>
        <xdr:cNvPr id="434" name="直線コネクタ 433"/>
        <xdr:cNvCxnSpPr/>
      </xdr:nvCxnSpPr>
      <xdr:spPr>
        <a:xfrm>
          <a:off x="14782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76</xdr:row>
      <xdr:rowOff>49276</xdr:rowOff>
    </xdr:to>
    <xdr:cxnSp macro="">
      <xdr:nvCxnSpPr>
        <xdr:cNvPr id="437" name="直線コネクタ 436"/>
        <xdr:cNvCxnSpPr/>
      </xdr:nvCxnSpPr>
      <xdr:spPr>
        <a:xfrm>
          <a:off x="13893800" y="129240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97282</xdr:rowOff>
    </xdr:to>
    <xdr:cxnSp macro="">
      <xdr:nvCxnSpPr>
        <xdr:cNvPr id="440" name="直線コネクタ 439"/>
        <xdr:cNvCxnSpPr/>
      </xdr:nvCxnSpPr>
      <xdr:spPr>
        <a:xfrm flipV="1">
          <a:off x="13004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50" name="円/楕円 449"/>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55135</xdr:rowOff>
    </xdr:from>
    <xdr:ext cx="762000" cy="259045"/>
    <xdr:sp macro="" textlink="">
      <xdr:nvSpPr>
        <xdr:cNvPr id="451"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52" name="円/楕円 451"/>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135145</xdr:rowOff>
    </xdr:from>
    <xdr:ext cx="736600" cy="259045"/>
    <xdr:sp macro="" textlink="">
      <xdr:nvSpPr>
        <xdr:cNvPr id="453" name="テキスト ボックス 452"/>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54" name="円/楕円 453"/>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84853</xdr:rowOff>
    </xdr:from>
    <xdr:ext cx="762000" cy="259045"/>
    <xdr:sp macro="" textlink="">
      <xdr:nvSpPr>
        <xdr:cNvPr id="455" name="テキスト ボックス 454"/>
        <xdr:cNvSpPr txBox="1"/>
      </xdr:nvSpPr>
      <xdr:spPr>
        <a:xfrm>
          <a:off x="14401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6" name="円/楕円 455"/>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57" name="テキスト ボックス 456"/>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8" name="円/楕円 457"/>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9" name="テキスト ボックス 458"/>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滋賀県米原市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154756</xdr:rowOff>
    </xdr:from>
    <xdr:to>
      <xdr:col>4</xdr:col>
      <xdr:colOff>1117600</xdr:colOff>
      <xdr:row>14</xdr:row>
      <xdr:rowOff>1803</xdr:rowOff>
    </xdr:to>
    <xdr:cxnSp macro="">
      <xdr:nvCxnSpPr>
        <xdr:cNvPr id="50" name="直線コネクタ 49"/>
        <xdr:cNvCxnSpPr/>
      </xdr:nvCxnSpPr>
      <xdr:spPr bwMode="auto">
        <a:xfrm>
          <a:off x="5003800" y="2431231"/>
          <a:ext cx="6477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154756</xdr:rowOff>
    </xdr:from>
    <xdr:to>
      <xdr:col>4</xdr:col>
      <xdr:colOff>469900</xdr:colOff>
      <xdr:row>14</xdr:row>
      <xdr:rowOff>56191</xdr:rowOff>
    </xdr:to>
    <xdr:cxnSp macro="">
      <xdr:nvCxnSpPr>
        <xdr:cNvPr id="53" name="直線コネクタ 52"/>
        <xdr:cNvCxnSpPr/>
      </xdr:nvCxnSpPr>
      <xdr:spPr bwMode="auto">
        <a:xfrm flipV="1">
          <a:off x="4305300" y="2431231"/>
          <a:ext cx="6985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56191</xdr:rowOff>
    </xdr:from>
    <xdr:to>
      <xdr:col>3</xdr:col>
      <xdr:colOff>904875</xdr:colOff>
      <xdr:row>14</xdr:row>
      <xdr:rowOff>155747</xdr:rowOff>
    </xdr:to>
    <xdr:cxnSp macro="">
      <xdr:nvCxnSpPr>
        <xdr:cNvPr id="56" name="直線コネクタ 55"/>
        <xdr:cNvCxnSpPr/>
      </xdr:nvCxnSpPr>
      <xdr:spPr bwMode="auto">
        <a:xfrm flipV="1">
          <a:off x="3606800" y="2504116"/>
          <a:ext cx="698500" cy="9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93986</xdr:rowOff>
    </xdr:from>
    <xdr:to>
      <xdr:col>3</xdr:col>
      <xdr:colOff>206375</xdr:colOff>
      <xdr:row>14</xdr:row>
      <xdr:rowOff>155747</xdr:rowOff>
    </xdr:to>
    <xdr:cxnSp macro="">
      <xdr:nvCxnSpPr>
        <xdr:cNvPr id="59" name="直線コネクタ 58"/>
        <xdr:cNvCxnSpPr/>
      </xdr:nvCxnSpPr>
      <xdr:spPr bwMode="auto">
        <a:xfrm>
          <a:off x="2908300" y="2541911"/>
          <a:ext cx="698500" cy="6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122453</xdr:rowOff>
    </xdr:from>
    <xdr:to>
      <xdr:col>5</xdr:col>
      <xdr:colOff>34925</xdr:colOff>
      <xdr:row>14</xdr:row>
      <xdr:rowOff>52603</xdr:rowOff>
    </xdr:to>
    <xdr:sp macro="" textlink="">
      <xdr:nvSpPr>
        <xdr:cNvPr id="69" name="円/楕円 68"/>
        <xdr:cNvSpPr/>
      </xdr:nvSpPr>
      <xdr:spPr bwMode="auto">
        <a:xfrm>
          <a:off x="5600700" y="239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138980</xdr:rowOff>
    </xdr:from>
    <xdr:ext cx="762000" cy="259045"/>
    <xdr:sp macro="" textlink="">
      <xdr:nvSpPr>
        <xdr:cNvPr id="70" name="人口1人当たり決算額の推移該当値テキスト130"/>
        <xdr:cNvSpPr txBox="1"/>
      </xdr:nvSpPr>
      <xdr:spPr>
        <a:xfrm>
          <a:off x="5740400" y="22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98,072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103956</xdr:rowOff>
    </xdr:from>
    <xdr:to>
      <xdr:col>4</xdr:col>
      <xdr:colOff>520700</xdr:colOff>
      <xdr:row>14</xdr:row>
      <xdr:rowOff>34106</xdr:rowOff>
    </xdr:to>
    <xdr:sp macro="" textlink="">
      <xdr:nvSpPr>
        <xdr:cNvPr id="71" name="円/楕円 70"/>
        <xdr:cNvSpPr/>
      </xdr:nvSpPr>
      <xdr:spPr bwMode="auto">
        <a:xfrm>
          <a:off x="4953000" y="238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44283</xdr:rowOff>
    </xdr:from>
    <xdr:ext cx="736600" cy="259045"/>
    <xdr:sp macro="" textlink="">
      <xdr:nvSpPr>
        <xdr:cNvPr id="72" name="テキスト ボックス 71"/>
        <xdr:cNvSpPr txBox="1"/>
      </xdr:nvSpPr>
      <xdr:spPr>
        <a:xfrm>
          <a:off x="4622800" y="214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99,043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5391</xdr:rowOff>
    </xdr:from>
    <xdr:to>
      <xdr:col>3</xdr:col>
      <xdr:colOff>955675</xdr:colOff>
      <xdr:row>14</xdr:row>
      <xdr:rowOff>106991</xdr:rowOff>
    </xdr:to>
    <xdr:sp macro="" textlink="">
      <xdr:nvSpPr>
        <xdr:cNvPr id="73" name="円/楕円 72"/>
        <xdr:cNvSpPr/>
      </xdr:nvSpPr>
      <xdr:spPr bwMode="auto">
        <a:xfrm>
          <a:off x="4254500" y="245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91768</xdr:rowOff>
    </xdr:from>
    <xdr:ext cx="762000" cy="259045"/>
    <xdr:sp macro="" textlink="">
      <xdr:nvSpPr>
        <xdr:cNvPr id="74" name="テキスト ボックス 73"/>
        <xdr:cNvSpPr txBox="1"/>
      </xdr:nvSpPr>
      <xdr:spPr>
        <a:xfrm>
          <a:off x="3924300" y="253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104947</xdr:rowOff>
    </xdr:from>
    <xdr:to>
      <xdr:col>3</xdr:col>
      <xdr:colOff>257175</xdr:colOff>
      <xdr:row>15</xdr:row>
      <xdr:rowOff>35097</xdr:rowOff>
    </xdr:to>
    <xdr:sp macro="" textlink="">
      <xdr:nvSpPr>
        <xdr:cNvPr id="75" name="円/楕円 74"/>
        <xdr:cNvSpPr/>
      </xdr:nvSpPr>
      <xdr:spPr bwMode="auto">
        <a:xfrm>
          <a:off x="3556000" y="255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19874</xdr:rowOff>
    </xdr:from>
    <xdr:ext cx="762000" cy="259045"/>
    <xdr:sp macro="" textlink="">
      <xdr:nvSpPr>
        <xdr:cNvPr id="76" name="テキスト ボックス 75"/>
        <xdr:cNvSpPr txBox="1"/>
      </xdr:nvSpPr>
      <xdr:spPr>
        <a:xfrm>
          <a:off x="3225800" y="26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43186</xdr:rowOff>
    </xdr:from>
    <xdr:to>
      <xdr:col>2</xdr:col>
      <xdr:colOff>692150</xdr:colOff>
      <xdr:row>14</xdr:row>
      <xdr:rowOff>144786</xdr:rowOff>
    </xdr:to>
    <xdr:sp macro="" textlink="">
      <xdr:nvSpPr>
        <xdr:cNvPr id="77" name="円/楕円 76"/>
        <xdr:cNvSpPr/>
      </xdr:nvSpPr>
      <xdr:spPr bwMode="auto">
        <a:xfrm>
          <a:off x="2857500" y="249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129563</xdr:rowOff>
    </xdr:from>
    <xdr:ext cx="762000" cy="259045"/>
    <xdr:sp macro="" textlink="">
      <xdr:nvSpPr>
        <xdr:cNvPr id="78" name="テキスト ボックス 77"/>
        <xdr:cNvSpPr txBox="1"/>
      </xdr:nvSpPr>
      <xdr:spPr>
        <a:xfrm>
          <a:off x="2527300" y="257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97991</xdr:rowOff>
    </xdr:from>
    <xdr:to>
      <xdr:col>4</xdr:col>
      <xdr:colOff>1117600</xdr:colOff>
      <xdr:row>37</xdr:row>
      <xdr:rowOff>253050</xdr:rowOff>
    </xdr:to>
    <xdr:cxnSp macro="">
      <xdr:nvCxnSpPr>
        <xdr:cNvPr id="110" name="直線コネクタ 109"/>
        <xdr:cNvCxnSpPr/>
      </xdr:nvCxnSpPr>
      <xdr:spPr bwMode="auto">
        <a:xfrm flipV="1">
          <a:off x="5003800" y="7222691"/>
          <a:ext cx="647700" cy="15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11992</xdr:rowOff>
    </xdr:from>
    <xdr:to>
      <xdr:col>4</xdr:col>
      <xdr:colOff>469900</xdr:colOff>
      <xdr:row>37</xdr:row>
      <xdr:rowOff>253050</xdr:rowOff>
    </xdr:to>
    <xdr:cxnSp macro="">
      <xdr:nvCxnSpPr>
        <xdr:cNvPr id="113" name="直線コネクタ 112"/>
        <xdr:cNvCxnSpPr/>
      </xdr:nvCxnSpPr>
      <xdr:spPr bwMode="auto">
        <a:xfrm>
          <a:off x="4305300" y="7136692"/>
          <a:ext cx="698500" cy="24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161907</xdr:rowOff>
    </xdr:from>
    <xdr:to>
      <xdr:col>3</xdr:col>
      <xdr:colOff>904875</xdr:colOff>
      <xdr:row>37</xdr:row>
      <xdr:rowOff>11992</xdr:rowOff>
    </xdr:to>
    <xdr:cxnSp macro="">
      <xdr:nvCxnSpPr>
        <xdr:cNvPr id="116" name="直線コネクタ 115"/>
        <xdr:cNvCxnSpPr/>
      </xdr:nvCxnSpPr>
      <xdr:spPr bwMode="auto">
        <a:xfrm>
          <a:off x="3606800" y="7115157"/>
          <a:ext cx="698500" cy="2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161907</xdr:rowOff>
    </xdr:from>
    <xdr:to>
      <xdr:col>3</xdr:col>
      <xdr:colOff>206375</xdr:colOff>
      <xdr:row>37</xdr:row>
      <xdr:rowOff>20541</xdr:rowOff>
    </xdr:to>
    <xdr:cxnSp macro="">
      <xdr:nvCxnSpPr>
        <xdr:cNvPr id="119" name="直線コネクタ 118"/>
        <xdr:cNvCxnSpPr/>
      </xdr:nvCxnSpPr>
      <xdr:spPr bwMode="auto">
        <a:xfrm flipV="1">
          <a:off x="2908300" y="7115157"/>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47191</xdr:rowOff>
    </xdr:from>
    <xdr:to>
      <xdr:col>5</xdr:col>
      <xdr:colOff>34925</xdr:colOff>
      <xdr:row>37</xdr:row>
      <xdr:rowOff>148791</xdr:rowOff>
    </xdr:to>
    <xdr:sp macro="" textlink="">
      <xdr:nvSpPr>
        <xdr:cNvPr id="129" name="円/楕円 128"/>
        <xdr:cNvSpPr/>
      </xdr:nvSpPr>
      <xdr:spPr bwMode="auto">
        <a:xfrm>
          <a:off x="5600700" y="717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19268</xdr:rowOff>
    </xdr:from>
    <xdr:ext cx="762000" cy="259045"/>
    <xdr:sp macro="" textlink="">
      <xdr:nvSpPr>
        <xdr:cNvPr id="130" name="人口1人当たり決算額の推移該当値テキスト445"/>
        <xdr:cNvSpPr txBox="1"/>
      </xdr:nvSpPr>
      <xdr:spPr>
        <a:xfrm>
          <a:off x="5740400" y="714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202250</xdr:rowOff>
    </xdr:from>
    <xdr:to>
      <xdr:col>4</xdr:col>
      <xdr:colOff>520700</xdr:colOff>
      <xdr:row>37</xdr:row>
      <xdr:rowOff>303850</xdr:rowOff>
    </xdr:to>
    <xdr:sp macro="" textlink="">
      <xdr:nvSpPr>
        <xdr:cNvPr id="131" name="円/楕円 130"/>
        <xdr:cNvSpPr/>
      </xdr:nvSpPr>
      <xdr:spPr bwMode="auto">
        <a:xfrm>
          <a:off x="4953000" y="732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288627</xdr:rowOff>
    </xdr:from>
    <xdr:ext cx="736600" cy="259045"/>
    <xdr:sp macro="" textlink="">
      <xdr:nvSpPr>
        <xdr:cNvPr id="132" name="テキスト ボックス 131"/>
        <xdr:cNvSpPr txBox="1"/>
      </xdr:nvSpPr>
      <xdr:spPr>
        <a:xfrm>
          <a:off x="4622800" y="74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132642</xdr:rowOff>
    </xdr:from>
    <xdr:to>
      <xdr:col>3</xdr:col>
      <xdr:colOff>955675</xdr:colOff>
      <xdr:row>37</xdr:row>
      <xdr:rowOff>62792</xdr:rowOff>
    </xdr:to>
    <xdr:sp macro="" textlink="">
      <xdr:nvSpPr>
        <xdr:cNvPr id="133" name="円/楕円 132"/>
        <xdr:cNvSpPr/>
      </xdr:nvSpPr>
      <xdr:spPr bwMode="auto">
        <a:xfrm>
          <a:off x="4254500" y="708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47569</xdr:rowOff>
    </xdr:from>
    <xdr:ext cx="762000" cy="259045"/>
    <xdr:sp macro="" textlink="">
      <xdr:nvSpPr>
        <xdr:cNvPr id="134" name="テキスト ボックス 133"/>
        <xdr:cNvSpPr txBox="1"/>
      </xdr:nvSpPr>
      <xdr:spPr>
        <a:xfrm>
          <a:off x="3924300" y="71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111107</xdr:rowOff>
    </xdr:from>
    <xdr:to>
      <xdr:col>3</xdr:col>
      <xdr:colOff>257175</xdr:colOff>
      <xdr:row>37</xdr:row>
      <xdr:rowOff>41257</xdr:rowOff>
    </xdr:to>
    <xdr:sp macro="" textlink="">
      <xdr:nvSpPr>
        <xdr:cNvPr id="135" name="円/楕円 134"/>
        <xdr:cNvSpPr/>
      </xdr:nvSpPr>
      <xdr:spPr bwMode="auto">
        <a:xfrm>
          <a:off x="3556000" y="70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26034</xdr:rowOff>
    </xdr:from>
    <xdr:ext cx="762000" cy="259045"/>
    <xdr:sp macro="" textlink="">
      <xdr:nvSpPr>
        <xdr:cNvPr id="136" name="テキスト ボックス 135"/>
        <xdr:cNvSpPr txBox="1"/>
      </xdr:nvSpPr>
      <xdr:spPr>
        <a:xfrm>
          <a:off x="3225800" y="71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141191</xdr:rowOff>
    </xdr:from>
    <xdr:to>
      <xdr:col>2</xdr:col>
      <xdr:colOff>692150</xdr:colOff>
      <xdr:row>37</xdr:row>
      <xdr:rowOff>71341</xdr:rowOff>
    </xdr:to>
    <xdr:sp macro="" textlink="">
      <xdr:nvSpPr>
        <xdr:cNvPr id="137" name="円/楕円 136"/>
        <xdr:cNvSpPr/>
      </xdr:nvSpPr>
      <xdr:spPr bwMode="auto">
        <a:xfrm>
          <a:off x="2857500" y="709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56118</xdr:rowOff>
    </xdr:from>
    <xdr:ext cx="762000" cy="259045"/>
    <xdr:sp macro="" textlink="">
      <xdr:nvSpPr>
        <xdr:cNvPr id="138" name="テキスト ボックス 137"/>
        <xdr:cNvSpPr txBox="1"/>
      </xdr:nvSpPr>
      <xdr:spPr>
        <a:xfrm>
          <a:off x="2527300" y="718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134419</xdr:rowOff>
    </xdr:from>
    <xdr:to>
      <xdr:col>6</xdr:col>
      <xdr:colOff>511175</xdr:colOff>
      <xdr:row>33</xdr:row>
      <xdr:rowOff>169075</xdr:rowOff>
    </xdr:to>
    <xdr:cxnSp macro="">
      <xdr:nvCxnSpPr>
        <xdr:cNvPr id="59" name="直線コネクタ 58"/>
        <xdr:cNvCxnSpPr/>
      </xdr:nvCxnSpPr>
      <xdr:spPr>
        <a:xfrm>
          <a:off x="3797300" y="5792269"/>
          <a:ext cx="8382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134419</xdr:rowOff>
    </xdr:from>
    <xdr:to>
      <xdr:col>5</xdr:col>
      <xdr:colOff>358775</xdr:colOff>
      <xdr:row>33</xdr:row>
      <xdr:rowOff>161029</xdr:rowOff>
    </xdr:to>
    <xdr:cxnSp macro="">
      <xdr:nvCxnSpPr>
        <xdr:cNvPr id="62" name="直線コネクタ 61"/>
        <xdr:cNvCxnSpPr/>
      </xdr:nvCxnSpPr>
      <xdr:spPr>
        <a:xfrm flipV="1">
          <a:off x="2908300" y="5792269"/>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161029</xdr:rowOff>
    </xdr:from>
    <xdr:to>
      <xdr:col>4</xdr:col>
      <xdr:colOff>155575</xdr:colOff>
      <xdr:row>34</xdr:row>
      <xdr:rowOff>57770</xdr:rowOff>
    </xdr:to>
    <xdr:cxnSp macro="">
      <xdr:nvCxnSpPr>
        <xdr:cNvPr id="65" name="直線コネクタ 64"/>
        <xdr:cNvCxnSpPr/>
      </xdr:nvCxnSpPr>
      <xdr:spPr>
        <a:xfrm flipV="1">
          <a:off x="2019300" y="5818879"/>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7889</xdr:rowOff>
    </xdr:from>
    <xdr:to>
      <xdr:col>2</xdr:col>
      <xdr:colOff>638175</xdr:colOff>
      <xdr:row>34</xdr:row>
      <xdr:rowOff>57770</xdr:rowOff>
    </xdr:to>
    <xdr:cxnSp macro="">
      <xdr:nvCxnSpPr>
        <xdr:cNvPr id="68" name="直線コネクタ 67"/>
        <xdr:cNvCxnSpPr/>
      </xdr:nvCxnSpPr>
      <xdr:spPr>
        <a:xfrm>
          <a:off x="1130300" y="5837189"/>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118275</xdr:rowOff>
    </xdr:from>
    <xdr:to>
      <xdr:col>6</xdr:col>
      <xdr:colOff>561975</xdr:colOff>
      <xdr:row>34</xdr:row>
      <xdr:rowOff>48425</xdr:rowOff>
    </xdr:to>
    <xdr:sp macro="" textlink="">
      <xdr:nvSpPr>
        <xdr:cNvPr id="78" name="円/楕円 77"/>
        <xdr:cNvSpPr/>
      </xdr:nvSpPr>
      <xdr:spPr>
        <a:xfrm>
          <a:off x="4584700" y="57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141152</xdr:rowOff>
    </xdr:from>
    <xdr:ext cx="534377" cy="259045"/>
    <xdr:sp macro="" textlink="">
      <xdr:nvSpPr>
        <xdr:cNvPr id="79" name="人件費該当値テキスト"/>
        <xdr:cNvSpPr txBox="1"/>
      </xdr:nvSpPr>
      <xdr:spPr>
        <a:xfrm>
          <a:off x="4686300" y="562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83619</xdr:rowOff>
    </xdr:from>
    <xdr:to>
      <xdr:col>5</xdr:col>
      <xdr:colOff>409575</xdr:colOff>
      <xdr:row>34</xdr:row>
      <xdr:rowOff>13769</xdr:rowOff>
    </xdr:to>
    <xdr:sp macro="" textlink="">
      <xdr:nvSpPr>
        <xdr:cNvPr id="80" name="円/楕円 79"/>
        <xdr:cNvSpPr/>
      </xdr:nvSpPr>
      <xdr:spPr>
        <a:xfrm>
          <a:off x="3746500" y="57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30296</xdr:rowOff>
    </xdr:from>
    <xdr:ext cx="534377" cy="259045"/>
    <xdr:sp macro="" textlink="">
      <xdr:nvSpPr>
        <xdr:cNvPr id="81" name="テキスト ボックス 80"/>
        <xdr:cNvSpPr txBox="1"/>
      </xdr:nvSpPr>
      <xdr:spPr>
        <a:xfrm>
          <a:off x="3530111" y="55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110229</xdr:rowOff>
    </xdr:from>
    <xdr:to>
      <xdr:col>4</xdr:col>
      <xdr:colOff>206375</xdr:colOff>
      <xdr:row>34</xdr:row>
      <xdr:rowOff>40379</xdr:rowOff>
    </xdr:to>
    <xdr:sp macro="" textlink="">
      <xdr:nvSpPr>
        <xdr:cNvPr id="82" name="円/楕円 81"/>
        <xdr:cNvSpPr/>
      </xdr:nvSpPr>
      <xdr:spPr>
        <a:xfrm>
          <a:off x="2857500" y="57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31506</xdr:rowOff>
    </xdr:from>
    <xdr:ext cx="534377" cy="259045"/>
    <xdr:sp macro="" textlink="">
      <xdr:nvSpPr>
        <xdr:cNvPr id="83" name="テキスト ボックス 82"/>
        <xdr:cNvSpPr txBox="1"/>
      </xdr:nvSpPr>
      <xdr:spPr>
        <a:xfrm>
          <a:off x="2641111" y="58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6970</xdr:rowOff>
    </xdr:from>
    <xdr:to>
      <xdr:col>3</xdr:col>
      <xdr:colOff>3175</xdr:colOff>
      <xdr:row>34</xdr:row>
      <xdr:rowOff>108570</xdr:rowOff>
    </xdr:to>
    <xdr:sp macro="" textlink="">
      <xdr:nvSpPr>
        <xdr:cNvPr id="84" name="円/楕円 83"/>
        <xdr:cNvSpPr/>
      </xdr:nvSpPr>
      <xdr:spPr>
        <a:xfrm>
          <a:off x="1968500" y="58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99697</xdr:rowOff>
    </xdr:from>
    <xdr:ext cx="534377" cy="259045"/>
    <xdr:sp macro="" textlink="">
      <xdr:nvSpPr>
        <xdr:cNvPr id="85" name="テキスト ボックス 84"/>
        <xdr:cNvSpPr txBox="1"/>
      </xdr:nvSpPr>
      <xdr:spPr>
        <a:xfrm>
          <a:off x="1752111" y="592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128539</xdr:rowOff>
    </xdr:from>
    <xdr:to>
      <xdr:col>1</xdr:col>
      <xdr:colOff>485775</xdr:colOff>
      <xdr:row>34</xdr:row>
      <xdr:rowOff>58689</xdr:rowOff>
    </xdr:to>
    <xdr:sp macro="" textlink="">
      <xdr:nvSpPr>
        <xdr:cNvPr id="86" name="円/楕円 85"/>
        <xdr:cNvSpPr/>
      </xdr:nvSpPr>
      <xdr:spPr>
        <a:xfrm>
          <a:off x="1079500" y="5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49816</xdr:rowOff>
    </xdr:from>
    <xdr:ext cx="534377" cy="259045"/>
    <xdr:sp macro="" textlink="">
      <xdr:nvSpPr>
        <xdr:cNvPr id="87" name="テキスト ボックス 86"/>
        <xdr:cNvSpPr txBox="1"/>
      </xdr:nvSpPr>
      <xdr:spPr>
        <a:xfrm>
          <a:off x="863111" y="5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94479</xdr:rowOff>
    </xdr:from>
    <xdr:to>
      <xdr:col>6</xdr:col>
      <xdr:colOff>511175</xdr:colOff>
      <xdr:row>57</xdr:row>
      <xdr:rowOff>111144</xdr:rowOff>
    </xdr:to>
    <xdr:cxnSp macro="">
      <xdr:nvCxnSpPr>
        <xdr:cNvPr id="116" name="直線コネクタ 115"/>
        <xdr:cNvCxnSpPr/>
      </xdr:nvCxnSpPr>
      <xdr:spPr>
        <a:xfrm flipV="1">
          <a:off x="3797300" y="9867129"/>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111144</xdr:rowOff>
    </xdr:from>
    <xdr:to>
      <xdr:col>5</xdr:col>
      <xdr:colOff>358775</xdr:colOff>
      <xdr:row>57</xdr:row>
      <xdr:rowOff>130659</xdr:rowOff>
    </xdr:to>
    <xdr:cxnSp macro="">
      <xdr:nvCxnSpPr>
        <xdr:cNvPr id="119" name="直線コネクタ 118"/>
        <xdr:cNvCxnSpPr/>
      </xdr:nvCxnSpPr>
      <xdr:spPr>
        <a:xfrm flipV="1">
          <a:off x="2908300" y="9883794"/>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130659</xdr:rowOff>
    </xdr:from>
    <xdr:to>
      <xdr:col>4</xdr:col>
      <xdr:colOff>155575</xdr:colOff>
      <xdr:row>57</xdr:row>
      <xdr:rowOff>150902</xdr:rowOff>
    </xdr:to>
    <xdr:cxnSp macro="">
      <xdr:nvCxnSpPr>
        <xdr:cNvPr id="122" name="直線コネクタ 121"/>
        <xdr:cNvCxnSpPr/>
      </xdr:nvCxnSpPr>
      <xdr:spPr>
        <a:xfrm flipV="1">
          <a:off x="2019300" y="9903309"/>
          <a:ext cx="8890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150902</xdr:rowOff>
    </xdr:from>
    <xdr:to>
      <xdr:col>2</xdr:col>
      <xdr:colOff>638175</xdr:colOff>
      <xdr:row>57</xdr:row>
      <xdr:rowOff>160103</xdr:rowOff>
    </xdr:to>
    <xdr:cxnSp macro="">
      <xdr:nvCxnSpPr>
        <xdr:cNvPr id="125" name="直線コネクタ 124"/>
        <xdr:cNvCxnSpPr/>
      </xdr:nvCxnSpPr>
      <xdr:spPr>
        <a:xfrm flipV="1">
          <a:off x="1130300" y="9923552"/>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43679</xdr:rowOff>
    </xdr:from>
    <xdr:to>
      <xdr:col>6</xdr:col>
      <xdr:colOff>561975</xdr:colOff>
      <xdr:row>57</xdr:row>
      <xdr:rowOff>145279</xdr:rowOff>
    </xdr:to>
    <xdr:sp macro="" textlink="">
      <xdr:nvSpPr>
        <xdr:cNvPr id="135" name="円/楕円 134"/>
        <xdr:cNvSpPr/>
      </xdr:nvSpPr>
      <xdr:spPr>
        <a:xfrm>
          <a:off x="4584700" y="98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3056</xdr:rowOff>
    </xdr:from>
    <xdr:ext cx="534377" cy="259045"/>
    <xdr:sp macro="" textlink="">
      <xdr:nvSpPr>
        <xdr:cNvPr id="136" name="物件費該当値テキスト"/>
        <xdr:cNvSpPr txBox="1"/>
      </xdr:nvSpPr>
      <xdr:spPr>
        <a:xfrm>
          <a:off x="4686300" y="96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60344</xdr:rowOff>
    </xdr:from>
    <xdr:to>
      <xdr:col>5</xdr:col>
      <xdr:colOff>409575</xdr:colOff>
      <xdr:row>57</xdr:row>
      <xdr:rowOff>161944</xdr:rowOff>
    </xdr:to>
    <xdr:sp macro="" textlink="">
      <xdr:nvSpPr>
        <xdr:cNvPr id="137" name="円/楕円 136"/>
        <xdr:cNvSpPr/>
      </xdr:nvSpPr>
      <xdr:spPr>
        <a:xfrm>
          <a:off x="3746500" y="98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7021</xdr:rowOff>
    </xdr:from>
    <xdr:ext cx="534377" cy="259045"/>
    <xdr:sp macro="" textlink="">
      <xdr:nvSpPr>
        <xdr:cNvPr id="138" name="テキスト ボックス 137"/>
        <xdr:cNvSpPr txBox="1"/>
      </xdr:nvSpPr>
      <xdr:spPr>
        <a:xfrm>
          <a:off x="3530111" y="96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79859</xdr:rowOff>
    </xdr:from>
    <xdr:to>
      <xdr:col>4</xdr:col>
      <xdr:colOff>206375</xdr:colOff>
      <xdr:row>58</xdr:row>
      <xdr:rowOff>10009</xdr:rowOff>
    </xdr:to>
    <xdr:sp macro="" textlink="">
      <xdr:nvSpPr>
        <xdr:cNvPr id="139" name="円/楕円 138"/>
        <xdr:cNvSpPr/>
      </xdr:nvSpPr>
      <xdr:spPr>
        <a:xfrm>
          <a:off x="2857500" y="98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1136</xdr:rowOff>
    </xdr:from>
    <xdr:ext cx="534377" cy="259045"/>
    <xdr:sp macro="" textlink="">
      <xdr:nvSpPr>
        <xdr:cNvPr id="140" name="テキスト ボックス 139"/>
        <xdr:cNvSpPr txBox="1"/>
      </xdr:nvSpPr>
      <xdr:spPr>
        <a:xfrm>
          <a:off x="2641111" y="9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100102</xdr:rowOff>
    </xdr:from>
    <xdr:to>
      <xdr:col>3</xdr:col>
      <xdr:colOff>3175</xdr:colOff>
      <xdr:row>58</xdr:row>
      <xdr:rowOff>30252</xdr:rowOff>
    </xdr:to>
    <xdr:sp macro="" textlink="">
      <xdr:nvSpPr>
        <xdr:cNvPr id="141" name="円/楕円 140"/>
        <xdr:cNvSpPr/>
      </xdr:nvSpPr>
      <xdr:spPr>
        <a:xfrm>
          <a:off x="1968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21379</xdr:rowOff>
    </xdr:from>
    <xdr:ext cx="534377" cy="259045"/>
    <xdr:sp macro="" textlink="">
      <xdr:nvSpPr>
        <xdr:cNvPr id="142" name="テキスト ボックス 141"/>
        <xdr:cNvSpPr txBox="1"/>
      </xdr:nvSpPr>
      <xdr:spPr>
        <a:xfrm>
          <a:off x="1752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109303</xdr:rowOff>
    </xdr:from>
    <xdr:to>
      <xdr:col>1</xdr:col>
      <xdr:colOff>485775</xdr:colOff>
      <xdr:row>58</xdr:row>
      <xdr:rowOff>39453</xdr:rowOff>
    </xdr:to>
    <xdr:sp macro="" textlink="">
      <xdr:nvSpPr>
        <xdr:cNvPr id="143" name="円/楕円 142"/>
        <xdr:cNvSpPr/>
      </xdr:nvSpPr>
      <xdr:spPr>
        <a:xfrm>
          <a:off x="1079500" y="98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30580</xdr:rowOff>
    </xdr:from>
    <xdr:ext cx="534377" cy="259045"/>
    <xdr:sp macro="" textlink="">
      <xdr:nvSpPr>
        <xdr:cNvPr id="144" name="テキスト ボックス 143"/>
        <xdr:cNvSpPr txBox="1"/>
      </xdr:nvSpPr>
      <xdr:spPr>
        <a:xfrm>
          <a:off x="863111" y="99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107468</xdr:rowOff>
    </xdr:from>
    <xdr:to>
      <xdr:col>6</xdr:col>
      <xdr:colOff>511175</xdr:colOff>
      <xdr:row>77</xdr:row>
      <xdr:rowOff>165075</xdr:rowOff>
    </xdr:to>
    <xdr:cxnSp macro="">
      <xdr:nvCxnSpPr>
        <xdr:cNvPr id="173" name="直線コネクタ 172"/>
        <xdr:cNvCxnSpPr/>
      </xdr:nvCxnSpPr>
      <xdr:spPr>
        <a:xfrm flipV="1">
          <a:off x="3797300" y="13309118"/>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165075</xdr:rowOff>
    </xdr:from>
    <xdr:to>
      <xdr:col>5</xdr:col>
      <xdr:colOff>358775</xdr:colOff>
      <xdr:row>78</xdr:row>
      <xdr:rowOff>115164</xdr:rowOff>
    </xdr:to>
    <xdr:cxnSp macro="">
      <xdr:nvCxnSpPr>
        <xdr:cNvPr id="176" name="直線コネクタ 175"/>
        <xdr:cNvCxnSpPr/>
      </xdr:nvCxnSpPr>
      <xdr:spPr>
        <a:xfrm flipV="1">
          <a:off x="2908300" y="13366725"/>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115164</xdr:rowOff>
    </xdr:from>
    <xdr:to>
      <xdr:col>4</xdr:col>
      <xdr:colOff>155575</xdr:colOff>
      <xdr:row>78</xdr:row>
      <xdr:rowOff>119050</xdr:rowOff>
    </xdr:to>
    <xdr:cxnSp macro="">
      <xdr:nvCxnSpPr>
        <xdr:cNvPr id="179" name="直線コネクタ 178"/>
        <xdr:cNvCxnSpPr/>
      </xdr:nvCxnSpPr>
      <xdr:spPr>
        <a:xfrm flipV="1">
          <a:off x="2019300" y="134882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119050</xdr:rowOff>
    </xdr:from>
    <xdr:to>
      <xdr:col>2</xdr:col>
      <xdr:colOff>638175</xdr:colOff>
      <xdr:row>78</xdr:row>
      <xdr:rowOff>126442</xdr:rowOff>
    </xdr:to>
    <xdr:cxnSp macro="">
      <xdr:nvCxnSpPr>
        <xdr:cNvPr id="182" name="直線コネクタ 181"/>
        <xdr:cNvCxnSpPr/>
      </xdr:nvCxnSpPr>
      <xdr:spPr>
        <a:xfrm flipV="1">
          <a:off x="1130300" y="13492150"/>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56668</xdr:rowOff>
    </xdr:from>
    <xdr:to>
      <xdr:col>6</xdr:col>
      <xdr:colOff>561975</xdr:colOff>
      <xdr:row>77</xdr:row>
      <xdr:rowOff>158268</xdr:rowOff>
    </xdr:to>
    <xdr:sp macro="" textlink="">
      <xdr:nvSpPr>
        <xdr:cNvPr id="192" name="円/楕円 191"/>
        <xdr:cNvSpPr/>
      </xdr:nvSpPr>
      <xdr:spPr>
        <a:xfrm>
          <a:off x="45847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79545</xdr:rowOff>
    </xdr:from>
    <xdr:ext cx="469744" cy="259045"/>
    <xdr:sp macro="" textlink="">
      <xdr:nvSpPr>
        <xdr:cNvPr id="193" name="維持補修費該当値テキスト"/>
        <xdr:cNvSpPr txBox="1"/>
      </xdr:nvSpPr>
      <xdr:spPr>
        <a:xfrm>
          <a:off x="4686300" y="131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114275</xdr:rowOff>
    </xdr:from>
    <xdr:to>
      <xdr:col>5</xdr:col>
      <xdr:colOff>409575</xdr:colOff>
      <xdr:row>78</xdr:row>
      <xdr:rowOff>44425</xdr:rowOff>
    </xdr:to>
    <xdr:sp macro="" textlink="">
      <xdr:nvSpPr>
        <xdr:cNvPr id="194" name="円/楕円 193"/>
        <xdr:cNvSpPr/>
      </xdr:nvSpPr>
      <xdr:spPr>
        <a:xfrm>
          <a:off x="3746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60952</xdr:rowOff>
    </xdr:from>
    <xdr:ext cx="469744" cy="259045"/>
    <xdr:sp macro="" textlink="">
      <xdr:nvSpPr>
        <xdr:cNvPr id="195" name="テキスト ボックス 194"/>
        <xdr:cNvSpPr txBox="1"/>
      </xdr:nvSpPr>
      <xdr:spPr>
        <a:xfrm>
          <a:off x="3562427" y="1309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64364</xdr:rowOff>
    </xdr:from>
    <xdr:to>
      <xdr:col>4</xdr:col>
      <xdr:colOff>206375</xdr:colOff>
      <xdr:row>78</xdr:row>
      <xdr:rowOff>165964</xdr:rowOff>
    </xdr:to>
    <xdr:sp macro="" textlink="">
      <xdr:nvSpPr>
        <xdr:cNvPr id="196" name="円/楕円 195"/>
        <xdr:cNvSpPr/>
      </xdr:nvSpPr>
      <xdr:spPr>
        <a:xfrm>
          <a:off x="28575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157091</xdr:rowOff>
    </xdr:from>
    <xdr:ext cx="469744" cy="259045"/>
    <xdr:sp macro="" textlink="">
      <xdr:nvSpPr>
        <xdr:cNvPr id="197" name="テキスト ボックス 196"/>
        <xdr:cNvSpPr txBox="1"/>
      </xdr:nvSpPr>
      <xdr:spPr>
        <a:xfrm>
          <a:off x="2673427" y="135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68250</xdr:rowOff>
    </xdr:from>
    <xdr:to>
      <xdr:col>3</xdr:col>
      <xdr:colOff>3175</xdr:colOff>
      <xdr:row>78</xdr:row>
      <xdr:rowOff>169850</xdr:rowOff>
    </xdr:to>
    <xdr:sp macro="" textlink="">
      <xdr:nvSpPr>
        <xdr:cNvPr id="198" name="円/楕円 197"/>
        <xdr:cNvSpPr/>
      </xdr:nvSpPr>
      <xdr:spPr>
        <a:xfrm>
          <a:off x="1968500" y="134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160977</xdr:rowOff>
    </xdr:from>
    <xdr:ext cx="469744" cy="259045"/>
    <xdr:sp macro="" textlink="">
      <xdr:nvSpPr>
        <xdr:cNvPr id="199" name="テキスト ボックス 198"/>
        <xdr:cNvSpPr txBox="1"/>
      </xdr:nvSpPr>
      <xdr:spPr>
        <a:xfrm>
          <a:off x="1784427" y="135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75642</xdr:rowOff>
    </xdr:from>
    <xdr:to>
      <xdr:col>1</xdr:col>
      <xdr:colOff>485775</xdr:colOff>
      <xdr:row>79</xdr:row>
      <xdr:rowOff>5792</xdr:rowOff>
    </xdr:to>
    <xdr:sp macro="" textlink="">
      <xdr:nvSpPr>
        <xdr:cNvPr id="200" name="円/楕円 199"/>
        <xdr:cNvSpPr/>
      </xdr:nvSpPr>
      <xdr:spPr>
        <a:xfrm>
          <a:off x="1079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168369</xdr:rowOff>
    </xdr:from>
    <xdr:ext cx="469744" cy="259045"/>
    <xdr:sp macro="" textlink="">
      <xdr:nvSpPr>
        <xdr:cNvPr id="201" name="テキスト ボックス 200"/>
        <xdr:cNvSpPr txBox="1"/>
      </xdr:nvSpPr>
      <xdr:spPr>
        <a:xfrm>
          <a:off x="895427"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43859</xdr:rowOff>
    </xdr:from>
    <xdr:to>
      <xdr:col>6</xdr:col>
      <xdr:colOff>511175</xdr:colOff>
      <xdr:row>95</xdr:row>
      <xdr:rowOff>138309</xdr:rowOff>
    </xdr:to>
    <xdr:cxnSp macro="">
      <xdr:nvCxnSpPr>
        <xdr:cNvPr id="231" name="直線コネクタ 230"/>
        <xdr:cNvCxnSpPr/>
      </xdr:nvCxnSpPr>
      <xdr:spPr>
        <a:xfrm flipV="1">
          <a:off x="3797300" y="16331609"/>
          <a:ext cx="8382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138309</xdr:rowOff>
    </xdr:from>
    <xdr:to>
      <xdr:col>5</xdr:col>
      <xdr:colOff>358775</xdr:colOff>
      <xdr:row>96</xdr:row>
      <xdr:rowOff>5911</xdr:rowOff>
    </xdr:to>
    <xdr:cxnSp macro="">
      <xdr:nvCxnSpPr>
        <xdr:cNvPr id="234" name="直線コネクタ 233"/>
        <xdr:cNvCxnSpPr/>
      </xdr:nvCxnSpPr>
      <xdr:spPr>
        <a:xfrm flipV="1">
          <a:off x="2908300" y="16426059"/>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5911</xdr:rowOff>
    </xdr:from>
    <xdr:to>
      <xdr:col>4</xdr:col>
      <xdr:colOff>155575</xdr:colOff>
      <xdr:row>96</xdr:row>
      <xdr:rowOff>155911</xdr:rowOff>
    </xdr:to>
    <xdr:cxnSp macro="">
      <xdr:nvCxnSpPr>
        <xdr:cNvPr id="237" name="直線コネクタ 236"/>
        <xdr:cNvCxnSpPr/>
      </xdr:nvCxnSpPr>
      <xdr:spPr>
        <a:xfrm flipV="1">
          <a:off x="2019300" y="16465111"/>
          <a:ext cx="889000" cy="1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155911</xdr:rowOff>
    </xdr:from>
    <xdr:to>
      <xdr:col>2</xdr:col>
      <xdr:colOff>638175</xdr:colOff>
      <xdr:row>97</xdr:row>
      <xdr:rowOff>17914</xdr:rowOff>
    </xdr:to>
    <xdr:cxnSp macro="">
      <xdr:nvCxnSpPr>
        <xdr:cNvPr id="240" name="直線コネクタ 239"/>
        <xdr:cNvCxnSpPr/>
      </xdr:nvCxnSpPr>
      <xdr:spPr>
        <a:xfrm flipV="1">
          <a:off x="1130300" y="16615111"/>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164509</xdr:rowOff>
    </xdr:from>
    <xdr:to>
      <xdr:col>6</xdr:col>
      <xdr:colOff>561975</xdr:colOff>
      <xdr:row>95</xdr:row>
      <xdr:rowOff>94659</xdr:rowOff>
    </xdr:to>
    <xdr:sp macro="" textlink="">
      <xdr:nvSpPr>
        <xdr:cNvPr id="250" name="円/楕円 249"/>
        <xdr:cNvSpPr/>
      </xdr:nvSpPr>
      <xdr:spPr>
        <a:xfrm>
          <a:off x="4584700" y="162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142936</xdr:rowOff>
    </xdr:from>
    <xdr:ext cx="534377" cy="259045"/>
    <xdr:sp macro="" textlink="">
      <xdr:nvSpPr>
        <xdr:cNvPr id="251" name="扶助費該当値テキスト"/>
        <xdr:cNvSpPr txBox="1"/>
      </xdr:nvSpPr>
      <xdr:spPr>
        <a:xfrm>
          <a:off x="4686300" y="162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87509</xdr:rowOff>
    </xdr:from>
    <xdr:to>
      <xdr:col>5</xdr:col>
      <xdr:colOff>409575</xdr:colOff>
      <xdr:row>96</xdr:row>
      <xdr:rowOff>17659</xdr:rowOff>
    </xdr:to>
    <xdr:sp macro="" textlink="">
      <xdr:nvSpPr>
        <xdr:cNvPr id="252" name="円/楕円 251"/>
        <xdr:cNvSpPr/>
      </xdr:nvSpPr>
      <xdr:spPr>
        <a:xfrm>
          <a:off x="3746500" y="163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8786</xdr:rowOff>
    </xdr:from>
    <xdr:ext cx="534377" cy="259045"/>
    <xdr:sp macro="" textlink="">
      <xdr:nvSpPr>
        <xdr:cNvPr id="253" name="テキスト ボックス 252"/>
        <xdr:cNvSpPr txBox="1"/>
      </xdr:nvSpPr>
      <xdr:spPr>
        <a:xfrm>
          <a:off x="3530111" y="164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126561</xdr:rowOff>
    </xdr:from>
    <xdr:to>
      <xdr:col>4</xdr:col>
      <xdr:colOff>206375</xdr:colOff>
      <xdr:row>96</xdr:row>
      <xdr:rowOff>56711</xdr:rowOff>
    </xdr:to>
    <xdr:sp macro="" textlink="">
      <xdr:nvSpPr>
        <xdr:cNvPr id="254" name="円/楕円 253"/>
        <xdr:cNvSpPr/>
      </xdr:nvSpPr>
      <xdr:spPr>
        <a:xfrm>
          <a:off x="2857500" y="164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47838</xdr:rowOff>
    </xdr:from>
    <xdr:ext cx="534377" cy="259045"/>
    <xdr:sp macro="" textlink="">
      <xdr:nvSpPr>
        <xdr:cNvPr id="255" name="テキスト ボックス 254"/>
        <xdr:cNvSpPr txBox="1"/>
      </xdr:nvSpPr>
      <xdr:spPr>
        <a:xfrm>
          <a:off x="2641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105111</xdr:rowOff>
    </xdr:from>
    <xdr:to>
      <xdr:col>3</xdr:col>
      <xdr:colOff>3175</xdr:colOff>
      <xdr:row>97</xdr:row>
      <xdr:rowOff>35261</xdr:rowOff>
    </xdr:to>
    <xdr:sp macro="" textlink="">
      <xdr:nvSpPr>
        <xdr:cNvPr id="256" name="円/楕円 255"/>
        <xdr:cNvSpPr/>
      </xdr:nvSpPr>
      <xdr:spPr>
        <a:xfrm>
          <a:off x="1968500" y="165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26388</xdr:rowOff>
    </xdr:from>
    <xdr:ext cx="534377" cy="259045"/>
    <xdr:sp macro="" textlink="">
      <xdr:nvSpPr>
        <xdr:cNvPr id="257" name="テキスト ボックス 256"/>
        <xdr:cNvSpPr txBox="1"/>
      </xdr:nvSpPr>
      <xdr:spPr>
        <a:xfrm>
          <a:off x="1752111" y="166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138564</xdr:rowOff>
    </xdr:from>
    <xdr:to>
      <xdr:col>1</xdr:col>
      <xdr:colOff>485775</xdr:colOff>
      <xdr:row>97</xdr:row>
      <xdr:rowOff>68714</xdr:rowOff>
    </xdr:to>
    <xdr:sp macro="" textlink="">
      <xdr:nvSpPr>
        <xdr:cNvPr id="258" name="円/楕円 257"/>
        <xdr:cNvSpPr/>
      </xdr:nvSpPr>
      <xdr:spPr>
        <a:xfrm>
          <a:off x="1079500" y="1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59841</xdr:rowOff>
    </xdr:from>
    <xdr:ext cx="534377" cy="259045"/>
    <xdr:sp macro="" textlink="">
      <xdr:nvSpPr>
        <xdr:cNvPr id="259" name="テキスト ボックス 258"/>
        <xdr:cNvSpPr txBox="1"/>
      </xdr:nvSpPr>
      <xdr:spPr>
        <a:xfrm>
          <a:off x="863111"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48402</xdr:rowOff>
    </xdr:from>
    <xdr:to>
      <xdr:col>15</xdr:col>
      <xdr:colOff>180975</xdr:colOff>
      <xdr:row>36</xdr:row>
      <xdr:rowOff>79263</xdr:rowOff>
    </xdr:to>
    <xdr:cxnSp macro="">
      <xdr:nvCxnSpPr>
        <xdr:cNvPr id="290" name="直線コネクタ 289"/>
        <xdr:cNvCxnSpPr/>
      </xdr:nvCxnSpPr>
      <xdr:spPr>
        <a:xfrm>
          <a:off x="9639300" y="622060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48402</xdr:rowOff>
    </xdr:from>
    <xdr:to>
      <xdr:col>14</xdr:col>
      <xdr:colOff>28575</xdr:colOff>
      <xdr:row>36</xdr:row>
      <xdr:rowOff>81266</xdr:rowOff>
    </xdr:to>
    <xdr:cxnSp macro="">
      <xdr:nvCxnSpPr>
        <xdr:cNvPr id="293" name="直線コネクタ 292"/>
        <xdr:cNvCxnSpPr/>
      </xdr:nvCxnSpPr>
      <xdr:spPr>
        <a:xfrm flipV="1">
          <a:off x="8750300" y="6220602"/>
          <a:ext cx="889000" cy="3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81266</xdr:rowOff>
    </xdr:from>
    <xdr:to>
      <xdr:col>12</xdr:col>
      <xdr:colOff>511175</xdr:colOff>
      <xdr:row>36</xdr:row>
      <xdr:rowOff>123883</xdr:rowOff>
    </xdr:to>
    <xdr:cxnSp macro="">
      <xdr:nvCxnSpPr>
        <xdr:cNvPr id="296" name="直線コネクタ 295"/>
        <xdr:cNvCxnSpPr/>
      </xdr:nvCxnSpPr>
      <xdr:spPr>
        <a:xfrm flipV="1">
          <a:off x="7861300" y="6253466"/>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111822</xdr:rowOff>
    </xdr:from>
    <xdr:to>
      <xdr:col>11</xdr:col>
      <xdr:colOff>307975</xdr:colOff>
      <xdr:row>36</xdr:row>
      <xdr:rowOff>123883</xdr:rowOff>
    </xdr:to>
    <xdr:cxnSp macro="">
      <xdr:nvCxnSpPr>
        <xdr:cNvPr id="299" name="直線コネクタ 298"/>
        <xdr:cNvCxnSpPr/>
      </xdr:nvCxnSpPr>
      <xdr:spPr>
        <a:xfrm>
          <a:off x="6972300" y="6284022"/>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28463</xdr:rowOff>
    </xdr:from>
    <xdr:to>
      <xdr:col>15</xdr:col>
      <xdr:colOff>231775</xdr:colOff>
      <xdr:row>36</xdr:row>
      <xdr:rowOff>130063</xdr:rowOff>
    </xdr:to>
    <xdr:sp macro="" textlink="">
      <xdr:nvSpPr>
        <xdr:cNvPr id="309" name="円/楕円 308"/>
        <xdr:cNvSpPr/>
      </xdr:nvSpPr>
      <xdr:spPr>
        <a:xfrm>
          <a:off x="10426700" y="62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6890</xdr:rowOff>
    </xdr:from>
    <xdr:ext cx="534377" cy="259045"/>
    <xdr:sp macro="" textlink="">
      <xdr:nvSpPr>
        <xdr:cNvPr id="310" name="補助費等該当値テキスト"/>
        <xdr:cNvSpPr txBox="1"/>
      </xdr:nvSpPr>
      <xdr:spPr>
        <a:xfrm>
          <a:off x="10528300" y="61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169052</xdr:rowOff>
    </xdr:from>
    <xdr:to>
      <xdr:col>14</xdr:col>
      <xdr:colOff>79375</xdr:colOff>
      <xdr:row>36</xdr:row>
      <xdr:rowOff>99202</xdr:rowOff>
    </xdr:to>
    <xdr:sp macro="" textlink="">
      <xdr:nvSpPr>
        <xdr:cNvPr id="311" name="円/楕円 310"/>
        <xdr:cNvSpPr/>
      </xdr:nvSpPr>
      <xdr:spPr>
        <a:xfrm>
          <a:off x="9588500" y="61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90329</xdr:rowOff>
    </xdr:from>
    <xdr:ext cx="534377" cy="259045"/>
    <xdr:sp macro="" textlink="">
      <xdr:nvSpPr>
        <xdr:cNvPr id="312" name="テキスト ボックス 311"/>
        <xdr:cNvSpPr txBox="1"/>
      </xdr:nvSpPr>
      <xdr:spPr>
        <a:xfrm>
          <a:off x="9372111" y="62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30466</xdr:rowOff>
    </xdr:from>
    <xdr:to>
      <xdr:col>12</xdr:col>
      <xdr:colOff>561975</xdr:colOff>
      <xdr:row>36</xdr:row>
      <xdr:rowOff>132066</xdr:rowOff>
    </xdr:to>
    <xdr:sp macro="" textlink="">
      <xdr:nvSpPr>
        <xdr:cNvPr id="313" name="円/楕円 312"/>
        <xdr:cNvSpPr/>
      </xdr:nvSpPr>
      <xdr:spPr>
        <a:xfrm>
          <a:off x="86995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123193</xdr:rowOff>
    </xdr:from>
    <xdr:ext cx="534377" cy="259045"/>
    <xdr:sp macro="" textlink="">
      <xdr:nvSpPr>
        <xdr:cNvPr id="314" name="テキスト ボックス 313"/>
        <xdr:cNvSpPr txBox="1"/>
      </xdr:nvSpPr>
      <xdr:spPr>
        <a:xfrm>
          <a:off x="8483111" y="62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73083</xdr:rowOff>
    </xdr:from>
    <xdr:to>
      <xdr:col>11</xdr:col>
      <xdr:colOff>358775</xdr:colOff>
      <xdr:row>37</xdr:row>
      <xdr:rowOff>3233</xdr:rowOff>
    </xdr:to>
    <xdr:sp macro="" textlink="">
      <xdr:nvSpPr>
        <xdr:cNvPr id="315" name="円/楕円 314"/>
        <xdr:cNvSpPr/>
      </xdr:nvSpPr>
      <xdr:spPr>
        <a:xfrm>
          <a:off x="7810500" y="62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165810</xdr:rowOff>
    </xdr:from>
    <xdr:ext cx="534377" cy="259045"/>
    <xdr:sp macro="" textlink="">
      <xdr:nvSpPr>
        <xdr:cNvPr id="316" name="テキスト ボックス 315"/>
        <xdr:cNvSpPr txBox="1"/>
      </xdr:nvSpPr>
      <xdr:spPr>
        <a:xfrm>
          <a:off x="7594111" y="63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61022</xdr:rowOff>
    </xdr:from>
    <xdr:to>
      <xdr:col>10</xdr:col>
      <xdr:colOff>155575</xdr:colOff>
      <xdr:row>36</xdr:row>
      <xdr:rowOff>162622</xdr:rowOff>
    </xdr:to>
    <xdr:sp macro="" textlink="">
      <xdr:nvSpPr>
        <xdr:cNvPr id="317" name="円/楕円 316"/>
        <xdr:cNvSpPr/>
      </xdr:nvSpPr>
      <xdr:spPr>
        <a:xfrm>
          <a:off x="6921500" y="62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153749</xdr:rowOff>
    </xdr:from>
    <xdr:ext cx="534377" cy="259045"/>
    <xdr:sp macro="" textlink="">
      <xdr:nvSpPr>
        <xdr:cNvPr id="318" name="テキスト ボックス 317"/>
        <xdr:cNvSpPr txBox="1"/>
      </xdr:nvSpPr>
      <xdr:spPr>
        <a:xfrm>
          <a:off x="6705111" y="63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147245</xdr:rowOff>
    </xdr:from>
    <xdr:to>
      <xdr:col>15</xdr:col>
      <xdr:colOff>180975</xdr:colOff>
      <xdr:row>59</xdr:row>
      <xdr:rowOff>19878</xdr:rowOff>
    </xdr:to>
    <xdr:cxnSp macro="">
      <xdr:nvCxnSpPr>
        <xdr:cNvPr id="349" name="直線コネクタ 348"/>
        <xdr:cNvCxnSpPr/>
      </xdr:nvCxnSpPr>
      <xdr:spPr>
        <a:xfrm>
          <a:off x="9639300" y="10091345"/>
          <a:ext cx="838200" cy="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94049</xdr:rowOff>
    </xdr:from>
    <xdr:to>
      <xdr:col>14</xdr:col>
      <xdr:colOff>28575</xdr:colOff>
      <xdr:row>58</xdr:row>
      <xdr:rowOff>147245</xdr:rowOff>
    </xdr:to>
    <xdr:cxnSp macro="">
      <xdr:nvCxnSpPr>
        <xdr:cNvPr id="352" name="直線コネクタ 351"/>
        <xdr:cNvCxnSpPr/>
      </xdr:nvCxnSpPr>
      <xdr:spPr>
        <a:xfrm>
          <a:off x="8750300" y="10038149"/>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94049</xdr:rowOff>
    </xdr:from>
    <xdr:to>
      <xdr:col>12</xdr:col>
      <xdr:colOff>511175</xdr:colOff>
      <xdr:row>58</xdr:row>
      <xdr:rowOff>125945</xdr:rowOff>
    </xdr:to>
    <xdr:cxnSp macro="">
      <xdr:nvCxnSpPr>
        <xdr:cNvPr id="355" name="直線コネクタ 354"/>
        <xdr:cNvCxnSpPr/>
      </xdr:nvCxnSpPr>
      <xdr:spPr>
        <a:xfrm flipV="1">
          <a:off x="7861300" y="10038149"/>
          <a:ext cx="889000" cy="3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125945</xdr:rowOff>
    </xdr:from>
    <xdr:to>
      <xdr:col>11</xdr:col>
      <xdr:colOff>307975</xdr:colOff>
      <xdr:row>59</xdr:row>
      <xdr:rowOff>1562</xdr:rowOff>
    </xdr:to>
    <xdr:cxnSp macro="">
      <xdr:nvCxnSpPr>
        <xdr:cNvPr id="358" name="直線コネクタ 357"/>
        <xdr:cNvCxnSpPr/>
      </xdr:nvCxnSpPr>
      <xdr:spPr>
        <a:xfrm flipV="1">
          <a:off x="6972300" y="10070045"/>
          <a:ext cx="889000" cy="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140528</xdr:rowOff>
    </xdr:from>
    <xdr:to>
      <xdr:col>15</xdr:col>
      <xdr:colOff>231775</xdr:colOff>
      <xdr:row>59</xdr:row>
      <xdr:rowOff>70678</xdr:rowOff>
    </xdr:to>
    <xdr:sp macro="" textlink="">
      <xdr:nvSpPr>
        <xdr:cNvPr id="368" name="円/楕円 367"/>
        <xdr:cNvSpPr/>
      </xdr:nvSpPr>
      <xdr:spPr>
        <a:xfrm>
          <a:off x="10426700" y="100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96445</xdr:rowOff>
    </xdr:from>
    <xdr:to>
      <xdr:col>14</xdr:col>
      <xdr:colOff>79375</xdr:colOff>
      <xdr:row>59</xdr:row>
      <xdr:rowOff>26595</xdr:rowOff>
    </xdr:to>
    <xdr:sp macro="" textlink="">
      <xdr:nvSpPr>
        <xdr:cNvPr id="370" name="円/楕円 369"/>
        <xdr:cNvSpPr/>
      </xdr:nvSpPr>
      <xdr:spPr>
        <a:xfrm>
          <a:off x="9588500" y="100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17722</xdr:rowOff>
    </xdr:from>
    <xdr:ext cx="534377" cy="259045"/>
    <xdr:sp macro="" textlink="">
      <xdr:nvSpPr>
        <xdr:cNvPr id="371" name="テキスト ボックス 370"/>
        <xdr:cNvSpPr txBox="1"/>
      </xdr:nvSpPr>
      <xdr:spPr>
        <a:xfrm>
          <a:off x="9372111" y="101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43249</xdr:rowOff>
    </xdr:from>
    <xdr:to>
      <xdr:col>12</xdr:col>
      <xdr:colOff>561975</xdr:colOff>
      <xdr:row>58</xdr:row>
      <xdr:rowOff>144849</xdr:rowOff>
    </xdr:to>
    <xdr:sp macro="" textlink="">
      <xdr:nvSpPr>
        <xdr:cNvPr id="372" name="円/楕円 371"/>
        <xdr:cNvSpPr/>
      </xdr:nvSpPr>
      <xdr:spPr>
        <a:xfrm>
          <a:off x="8699500" y="99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161376</xdr:rowOff>
    </xdr:from>
    <xdr:ext cx="599010" cy="259045"/>
    <xdr:sp macro="" textlink="">
      <xdr:nvSpPr>
        <xdr:cNvPr id="373" name="テキスト ボックス 372"/>
        <xdr:cNvSpPr txBox="1"/>
      </xdr:nvSpPr>
      <xdr:spPr>
        <a:xfrm>
          <a:off x="8450794" y="976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75145</xdr:rowOff>
    </xdr:from>
    <xdr:to>
      <xdr:col>11</xdr:col>
      <xdr:colOff>358775</xdr:colOff>
      <xdr:row>59</xdr:row>
      <xdr:rowOff>5295</xdr:rowOff>
    </xdr:to>
    <xdr:sp macro="" textlink="">
      <xdr:nvSpPr>
        <xdr:cNvPr id="374" name="円/楕円 373"/>
        <xdr:cNvSpPr/>
      </xdr:nvSpPr>
      <xdr:spPr>
        <a:xfrm>
          <a:off x="7810500" y="100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167872</xdr:rowOff>
    </xdr:from>
    <xdr:ext cx="534377" cy="259045"/>
    <xdr:sp macro="" textlink="">
      <xdr:nvSpPr>
        <xdr:cNvPr id="375" name="テキスト ボックス 374"/>
        <xdr:cNvSpPr txBox="1"/>
      </xdr:nvSpPr>
      <xdr:spPr>
        <a:xfrm>
          <a:off x="7594111" y="101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122212</xdr:rowOff>
    </xdr:from>
    <xdr:to>
      <xdr:col>10</xdr:col>
      <xdr:colOff>155575</xdr:colOff>
      <xdr:row>59</xdr:row>
      <xdr:rowOff>52362</xdr:rowOff>
    </xdr:to>
    <xdr:sp macro="" textlink="">
      <xdr:nvSpPr>
        <xdr:cNvPr id="376" name="円/楕円 375"/>
        <xdr:cNvSpPr/>
      </xdr:nvSpPr>
      <xdr:spPr>
        <a:xfrm>
          <a:off x="6921500" y="100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43489</xdr:rowOff>
    </xdr:from>
    <xdr:ext cx="534377" cy="259045"/>
    <xdr:sp macro="" textlink="">
      <xdr:nvSpPr>
        <xdr:cNvPr id="377" name="テキスト ボックス 376"/>
        <xdr:cNvSpPr txBox="1"/>
      </xdr:nvSpPr>
      <xdr:spPr>
        <a:xfrm>
          <a:off x="6705111" y="101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38564</xdr:rowOff>
    </xdr:from>
    <xdr:to>
      <xdr:col>15</xdr:col>
      <xdr:colOff>180975</xdr:colOff>
      <xdr:row>79</xdr:row>
      <xdr:rowOff>72087</xdr:rowOff>
    </xdr:to>
    <xdr:cxnSp macro="">
      <xdr:nvCxnSpPr>
        <xdr:cNvPr id="408" name="直線コネクタ 407"/>
        <xdr:cNvCxnSpPr/>
      </xdr:nvCxnSpPr>
      <xdr:spPr>
        <a:xfrm>
          <a:off x="9639300" y="13583114"/>
          <a:ext cx="8382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145118</xdr:rowOff>
    </xdr:from>
    <xdr:to>
      <xdr:col>14</xdr:col>
      <xdr:colOff>28575</xdr:colOff>
      <xdr:row>79</xdr:row>
      <xdr:rowOff>38564</xdr:rowOff>
    </xdr:to>
    <xdr:cxnSp macro="">
      <xdr:nvCxnSpPr>
        <xdr:cNvPr id="411" name="直線コネクタ 410"/>
        <xdr:cNvCxnSpPr/>
      </xdr:nvCxnSpPr>
      <xdr:spPr>
        <a:xfrm>
          <a:off x="8750300" y="13518218"/>
          <a:ext cx="889000" cy="6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21287</xdr:rowOff>
    </xdr:from>
    <xdr:to>
      <xdr:col>15</xdr:col>
      <xdr:colOff>231775</xdr:colOff>
      <xdr:row>79</xdr:row>
      <xdr:rowOff>122887</xdr:rowOff>
    </xdr:to>
    <xdr:sp macro="" textlink="">
      <xdr:nvSpPr>
        <xdr:cNvPr id="421" name="円/楕円 420"/>
        <xdr:cNvSpPr/>
      </xdr:nvSpPr>
      <xdr:spPr>
        <a:xfrm>
          <a:off x="10426700" y="135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159214</xdr:rowOff>
    </xdr:from>
    <xdr:to>
      <xdr:col>14</xdr:col>
      <xdr:colOff>79375</xdr:colOff>
      <xdr:row>79</xdr:row>
      <xdr:rowOff>89364</xdr:rowOff>
    </xdr:to>
    <xdr:sp macro="" textlink="">
      <xdr:nvSpPr>
        <xdr:cNvPr id="423" name="円/楕円 422"/>
        <xdr:cNvSpPr/>
      </xdr:nvSpPr>
      <xdr:spPr>
        <a:xfrm>
          <a:off x="9588500" y="135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80491</xdr:rowOff>
    </xdr:from>
    <xdr:ext cx="534377" cy="259045"/>
    <xdr:sp macro="" textlink="">
      <xdr:nvSpPr>
        <xdr:cNvPr id="424" name="テキスト ボックス 423"/>
        <xdr:cNvSpPr txBox="1"/>
      </xdr:nvSpPr>
      <xdr:spPr>
        <a:xfrm>
          <a:off x="9372111" y="136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94318</xdr:rowOff>
    </xdr:from>
    <xdr:to>
      <xdr:col>12</xdr:col>
      <xdr:colOff>561975</xdr:colOff>
      <xdr:row>79</xdr:row>
      <xdr:rowOff>24468</xdr:rowOff>
    </xdr:to>
    <xdr:sp macro="" textlink="">
      <xdr:nvSpPr>
        <xdr:cNvPr id="425" name="円/楕円 424"/>
        <xdr:cNvSpPr/>
      </xdr:nvSpPr>
      <xdr:spPr>
        <a:xfrm>
          <a:off x="8699500" y="134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40995</xdr:rowOff>
    </xdr:from>
    <xdr:ext cx="534377" cy="259045"/>
    <xdr:sp macro="" textlink="">
      <xdr:nvSpPr>
        <xdr:cNvPr id="426" name="テキスト ボックス 425"/>
        <xdr:cNvSpPr txBox="1"/>
      </xdr:nvSpPr>
      <xdr:spPr>
        <a:xfrm>
          <a:off x="8483111" y="132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100775</xdr:rowOff>
    </xdr:from>
    <xdr:to>
      <xdr:col>15</xdr:col>
      <xdr:colOff>180975</xdr:colOff>
      <xdr:row>97</xdr:row>
      <xdr:rowOff>125121</xdr:rowOff>
    </xdr:to>
    <xdr:cxnSp macro="">
      <xdr:nvCxnSpPr>
        <xdr:cNvPr id="455" name="直線コネクタ 454"/>
        <xdr:cNvCxnSpPr/>
      </xdr:nvCxnSpPr>
      <xdr:spPr>
        <a:xfrm flipV="1">
          <a:off x="9639300" y="16731425"/>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125121</xdr:rowOff>
    </xdr:from>
    <xdr:to>
      <xdr:col>14</xdr:col>
      <xdr:colOff>28575</xdr:colOff>
      <xdr:row>98</xdr:row>
      <xdr:rowOff>6858</xdr:rowOff>
    </xdr:to>
    <xdr:cxnSp macro="">
      <xdr:nvCxnSpPr>
        <xdr:cNvPr id="458" name="直線コネクタ 457"/>
        <xdr:cNvCxnSpPr/>
      </xdr:nvCxnSpPr>
      <xdr:spPr>
        <a:xfrm flipV="1">
          <a:off x="8750300" y="16755771"/>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49975</xdr:rowOff>
    </xdr:from>
    <xdr:to>
      <xdr:col>15</xdr:col>
      <xdr:colOff>231775</xdr:colOff>
      <xdr:row>97</xdr:row>
      <xdr:rowOff>151575</xdr:rowOff>
    </xdr:to>
    <xdr:sp macro="" textlink="">
      <xdr:nvSpPr>
        <xdr:cNvPr id="468" name="円/楕円 467"/>
        <xdr:cNvSpPr/>
      </xdr:nvSpPr>
      <xdr:spPr>
        <a:xfrm>
          <a:off x="10426700" y="166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28402</xdr:rowOff>
    </xdr:from>
    <xdr:ext cx="534377" cy="259045"/>
    <xdr:sp macro="" textlink="">
      <xdr:nvSpPr>
        <xdr:cNvPr id="469" name="普通建設事業費 （ うち更新整備　）該当値テキスト"/>
        <xdr:cNvSpPr txBox="1"/>
      </xdr:nvSpPr>
      <xdr:spPr>
        <a:xfrm>
          <a:off x="10528300" y="166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74321</xdr:rowOff>
    </xdr:from>
    <xdr:to>
      <xdr:col>14</xdr:col>
      <xdr:colOff>79375</xdr:colOff>
      <xdr:row>98</xdr:row>
      <xdr:rowOff>4471</xdr:rowOff>
    </xdr:to>
    <xdr:sp macro="" textlink="">
      <xdr:nvSpPr>
        <xdr:cNvPr id="470" name="円/楕円 469"/>
        <xdr:cNvSpPr/>
      </xdr:nvSpPr>
      <xdr:spPr>
        <a:xfrm>
          <a:off x="9588500" y="167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167048</xdr:rowOff>
    </xdr:from>
    <xdr:ext cx="534377" cy="259045"/>
    <xdr:sp macro="" textlink="">
      <xdr:nvSpPr>
        <xdr:cNvPr id="471" name="テキスト ボックス 470"/>
        <xdr:cNvSpPr txBox="1"/>
      </xdr:nvSpPr>
      <xdr:spPr>
        <a:xfrm>
          <a:off x="9372111" y="167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127508</xdr:rowOff>
    </xdr:from>
    <xdr:to>
      <xdr:col>12</xdr:col>
      <xdr:colOff>561975</xdr:colOff>
      <xdr:row>98</xdr:row>
      <xdr:rowOff>57658</xdr:rowOff>
    </xdr:to>
    <xdr:sp macro="" textlink="">
      <xdr:nvSpPr>
        <xdr:cNvPr id="472" name="円/楕円 471"/>
        <xdr:cNvSpPr/>
      </xdr:nvSpPr>
      <xdr:spPr>
        <a:xfrm>
          <a:off x="8699500" y="167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48785</xdr:rowOff>
    </xdr:from>
    <xdr:ext cx="534377" cy="259045"/>
    <xdr:sp macro="" textlink="">
      <xdr:nvSpPr>
        <xdr:cNvPr id="473" name="テキスト ボックス 472"/>
        <xdr:cNvSpPr txBox="1"/>
      </xdr:nvSpPr>
      <xdr:spPr>
        <a:xfrm>
          <a:off x="8483111" y="168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39546</xdr:rowOff>
    </xdr:from>
    <xdr:to>
      <xdr:col>22</xdr:col>
      <xdr:colOff>365125</xdr:colOff>
      <xdr:row>39</xdr:row>
      <xdr:rowOff>44450</xdr:rowOff>
    </xdr:to>
    <xdr:cxnSp macro="">
      <xdr:nvCxnSpPr>
        <xdr:cNvPr id="505" name="直線コネクタ 504"/>
        <xdr:cNvCxnSpPr/>
      </xdr:nvCxnSpPr>
      <xdr:spPr>
        <a:xfrm>
          <a:off x="14592300" y="6726096"/>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37539</xdr:rowOff>
    </xdr:from>
    <xdr:to>
      <xdr:col>21</xdr:col>
      <xdr:colOff>161925</xdr:colOff>
      <xdr:row>39</xdr:row>
      <xdr:rowOff>39546</xdr:rowOff>
    </xdr:to>
    <xdr:cxnSp macro="">
      <xdr:nvCxnSpPr>
        <xdr:cNvPr id="508" name="直線コネクタ 507"/>
        <xdr:cNvCxnSpPr/>
      </xdr:nvCxnSpPr>
      <xdr:spPr>
        <a:xfrm>
          <a:off x="13703300" y="6724089"/>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37539</xdr:rowOff>
    </xdr:from>
    <xdr:to>
      <xdr:col>19</xdr:col>
      <xdr:colOff>644525</xdr:colOff>
      <xdr:row>39</xdr:row>
      <xdr:rowOff>38442</xdr:rowOff>
    </xdr:to>
    <xdr:cxnSp macro="">
      <xdr:nvCxnSpPr>
        <xdr:cNvPr id="511" name="直線コネクタ 510"/>
        <xdr:cNvCxnSpPr/>
      </xdr:nvCxnSpPr>
      <xdr:spPr>
        <a:xfrm flipV="1">
          <a:off x="12814300" y="6724089"/>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160196</xdr:rowOff>
    </xdr:from>
    <xdr:to>
      <xdr:col>21</xdr:col>
      <xdr:colOff>212725</xdr:colOff>
      <xdr:row>39</xdr:row>
      <xdr:rowOff>90346</xdr:rowOff>
    </xdr:to>
    <xdr:sp macro="" textlink="">
      <xdr:nvSpPr>
        <xdr:cNvPr id="525" name="円/楕円 524"/>
        <xdr:cNvSpPr/>
      </xdr:nvSpPr>
      <xdr:spPr>
        <a:xfrm>
          <a:off x="14541500" y="66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81473</xdr:rowOff>
    </xdr:from>
    <xdr:ext cx="469744" cy="259045"/>
    <xdr:sp macro="" textlink="">
      <xdr:nvSpPr>
        <xdr:cNvPr id="526" name="テキスト ボックス 525"/>
        <xdr:cNvSpPr txBox="1"/>
      </xdr:nvSpPr>
      <xdr:spPr>
        <a:xfrm>
          <a:off x="14357427" y="676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158189</xdr:rowOff>
    </xdr:from>
    <xdr:to>
      <xdr:col>20</xdr:col>
      <xdr:colOff>9525</xdr:colOff>
      <xdr:row>39</xdr:row>
      <xdr:rowOff>88339</xdr:rowOff>
    </xdr:to>
    <xdr:sp macro="" textlink="">
      <xdr:nvSpPr>
        <xdr:cNvPr id="527" name="円/楕円 526"/>
        <xdr:cNvSpPr/>
      </xdr:nvSpPr>
      <xdr:spPr>
        <a:xfrm>
          <a:off x="13652500" y="66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79466</xdr:rowOff>
    </xdr:from>
    <xdr:ext cx="469744" cy="259045"/>
    <xdr:sp macro="" textlink="">
      <xdr:nvSpPr>
        <xdr:cNvPr id="528" name="テキスト ボックス 527"/>
        <xdr:cNvSpPr txBox="1"/>
      </xdr:nvSpPr>
      <xdr:spPr>
        <a:xfrm>
          <a:off x="13468427" y="676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159092</xdr:rowOff>
    </xdr:from>
    <xdr:to>
      <xdr:col>18</xdr:col>
      <xdr:colOff>492125</xdr:colOff>
      <xdr:row>39</xdr:row>
      <xdr:rowOff>89242</xdr:rowOff>
    </xdr:to>
    <xdr:sp macro="" textlink="">
      <xdr:nvSpPr>
        <xdr:cNvPr id="529" name="円/楕円 528"/>
        <xdr:cNvSpPr/>
      </xdr:nvSpPr>
      <xdr:spPr>
        <a:xfrm>
          <a:off x="12763500" y="66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80369</xdr:rowOff>
    </xdr:from>
    <xdr:ext cx="469744" cy="259045"/>
    <xdr:sp macro="" textlink="">
      <xdr:nvSpPr>
        <xdr:cNvPr id="530" name="テキスト ボックス 529"/>
        <xdr:cNvSpPr txBox="1"/>
      </xdr:nvSpPr>
      <xdr:spPr>
        <a:xfrm>
          <a:off x="12579427" y="67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51329</xdr:rowOff>
    </xdr:from>
    <xdr:to>
      <xdr:col>23</xdr:col>
      <xdr:colOff>517525</xdr:colOff>
      <xdr:row>76</xdr:row>
      <xdr:rowOff>30026</xdr:rowOff>
    </xdr:to>
    <xdr:cxnSp macro="">
      <xdr:nvCxnSpPr>
        <xdr:cNvPr id="620" name="直線コネクタ 619"/>
        <xdr:cNvCxnSpPr/>
      </xdr:nvCxnSpPr>
      <xdr:spPr>
        <a:xfrm>
          <a:off x="15481300" y="12910079"/>
          <a:ext cx="838200" cy="1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32443</xdr:rowOff>
    </xdr:from>
    <xdr:to>
      <xdr:col>22</xdr:col>
      <xdr:colOff>365125</xdr:colOff>
      <xdr:row>75</xdr:row>
      <xdr:rowOff>51329</xdr:rowOff>
    </xdr:to>
    <xdr:cxnSp macro="">
      <xdr:nvCxnSpPr>
        <xdr:cNvPr id="623" name="直線コネクタ 622"/>
        <xdr:cNvCxnSpPr/>
      </xdr:nvCxnSpPr>
      <xdr:spPr>
        <a:xfrm>
          <a:off x="14592300" y="12891193"/>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32443</xdr:rowOff>
    </xdr:from>
    <xdr:to>
      <xdr:col>21</xdr:col>
      <xdr:colOff>161925</xdr:colOff>
      <xdr:row>75</xdr:row>
      <xdr:rowOff>127203</xdr:rowOff>
    </xdr:to>
    <xdr:cxnSp macro="">
      <xdr:nvCxnSpPr>
        <xdr:cNvPr id="626" name="直線コネクタ 625"/>
        <xdr:cNvCxnSpPr/>
      </xdr:nvCxnSpPr>
      <xdr:spPr>
        <a:xfrm flipV="1">
          <a:off x="13703300" y="12891193"/>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98313</xdr:rowOff>
    </xdr:from>
    <xdr:to>
      <xdr:col>19</xdr:col>
      <xdr:colOff>644525</xdr:colOff>
      <xdr:row>75</xdr:row>
      <xdr:rowOff>127203</xdr:rowOff>
    </xdr:to>
    <xdr:cxnSp macro="">
      <xdr:nvCxnSpPr>
        <xdr:cNvPr id="629" name="直線コネクタ 628"/>
        <xdr:cNvCxnSpPr/>
      </xdr:nvCxnSpPr>
      <xdr:spPr>
        <a:xfrm>
          <a:off x="12814300" y="12785613"/>
          <a:ext cx="889000" cy="20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150676</xdr:rowOff>
    </xdr:from>
    <xdr:to>
      <xdr:col>23</xdr:col>
      <xdr:colOff>568325</xdr:colOff>
      <xdr:row>76</xdr:row>
      <xdr:rowOff>80826</xdr:rowOff>
    </xdr:to>
    <xdr:sp macro="" textlink="">
      <xdr:nvSpPr>
        <xdr:cNvPr id="639" name="円/楕円 638"/>
        <xdr:cNvSpPr/>
      </xdr:nvSpPr>
      <xdr:spPr>
        <a:xfrm>
          <a:off x="16268700" y="130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2103</xdr:rowOff>
    </xdr:from>
    <xdr:ext cx="534377" cy="259045"/>
    <xdr:sp macro="" textlink="">
      <xdr:nvSpPr>
        <xdr:cNvPr id="640" name="公債費該当値テキスト"/>
        <xdr:cNvSpPr txBox="1"/>
      </xdr:nvSpPr>
      <xdr:spPr>
        <a:xfrm>
          <a:off x="16370300" y="128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529</xdr:rowOff>
    </xdr:from>
    <xdr:to>
      <xdr:col>22</xdr:col>
      <xdr:colOff>415925</xdr:colOff>
      <xdr:row>75</xdr:row>
      <xdr:rowOff>102129</xdr:rowOff>
    </xdr:to>
    <xdr:sp macro="" textlink="">
      <xdr:nvSpPr>
        <xdr:cNvPr id="641" name="円/楕円 640"/>
        <xdr:cNvSpPr/>
      </xdr:nvSpPr>
      <xdr:spPr>
        <a:xfrm>
          <a:off x="15430500" y="128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118656</xdr:rowOff>
    </xdr:from>
    <xdr:ext cx="534377" cy="259045"/>
    <xdr:sp macro="" textlink="">
      <xdr:nvSpPr>
        <xdr:cNvPr id="642" name="テキスト ボックス 641"/>
        <xdr:cNvSpPr txBox="1"/>
      </xdr:nvSpPr>
      <xdr:spPr>
        <a:xfrm>
          <a:off x="15214111" y="126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153093</xdr:rowOff>
    </xdr:from>
    <xdr:to>
      <xdr:col>21</xdr:col>
      <xdr:colOff>212725</xdr:colOff>
      <xdr:row>75</xdr:row>
      <xdr:rowOff>83243</xdr:rowOff>
    </xdr:to>
    <xdr:sp macro="" textlink="">
      <xdr:nvSpPr>
        <xdr:cNvPr id="643" name="円/楕円 642"/>
        <xdr:cNvSpPr/>
      </xdr:nvSpPr>
      <xdr:spPr>
        <a:xfrm>
          <a:off x="14541500" y="128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99770</xdr:rowOff>
    </xdr:from>
    <xdr:ext cx="534377" cy="259045"/>
    <xdr:sp macro="" textlink="">
      <xdr:nvSpPr>
        <xdr:cNvPr id="644" name="テキスト ボックス 643"/>
        <xdr:cNvSpPr txBox="1"/>
      </xdr:nvSpPr>
      <xdr:spPr>
        <a:xfrm>
          <a:off x="14325111" y="126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76403</xdr:rowOff>
    </xdr:from>
    <xdr:to>
      <xdr:col>20</xdr:col>
      <xdr:colOff>9525</xdr:colOff>
      <xdr:row>76</xdr:row>
      <xdr:rowOff>6553</xdr:rowOff>
    </xdr:to>
    <xdr:sp macro="" textlink="">
      <xdr:nvSpPr>
        <xdr:cNvPr id="645" name="円/楕円 644"/>
        <xdr:cNvSpPr/>
      </xdr:nvSpPr>
      <xdr:spPr>
        <a:xfrm>
          <a:off x="13652500" y="129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169130</xdr:rowOff>
    </xdr:from>
    <xdr:ext cx="534377" cy="259045"/>
    <xdr:sp macro="" textlink="">
      <xdr:nvSpPr>
        <xdr:cNvPr id="646" name="テキスト ボックス 645"/>
        <xdr:cNvSpPr txBox="1"/>
      </xdr:nvSpPr>
      <xdr:spPr>
        <a:xfrm>
          <a:off x="13436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47513</xdr:rowOff>
    </xdr:from>
    <xdr:to>
      <xdr:col>18</xdr:col>
      <xdr:colOff>492125</xdr:colOff>
      <xdr:row>74</xdr:row>
      <xdr:rowOff>149113</xdr:rowOff>
    </xdr:to>
    <xdr:sp macro="" textlink="">
      <xdr:nvSpPr>
        <xdr:cNvPr id="647" name="円/楕円 646"/>
        <xdr:cNvSpPr/>
      </xdr:nvSpPr>
      <xdr:spPr>
        <a:xfrm>
          <a:off x="12763500" y="127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165640</xdr:rowOff>
    </xdr:from>
    <xdr:ext cx="534377" cy="259045"/>
    <xdr:sp macro="" textlink="">
      <xdr:nvSpPr>
        <xdr:cNvPr id="648" name="テキスト ボックス 647"/>
        <xdr:cNvSpPr txBox="1"/>
      </xdr:nvSpPr>
      <xdr:spPr>
        <a:xfrm>
          <a:off x="12547111" y="125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97400</xdr:rowOff>
    </xdr:from>
    <xdr:to>
      <xdr:col>23</xdr:col>
      <xdr:colOff>517525</xdr:colOff>
      <xdr:row>98</xdr:row>
      <xdr:rowOff>110787</xdr:rowOff>
    </xdr:to>
    <xdr:cxnSp macro="">
      <xdr:nvCxnSpPr>
        <xdr:cNvPr id="675" name="直線コネクタ 674"/>
        <xdr:cNvCxnSpPr/>
      </xdr:nvCxnSpPr>
      <xdr:spPr>
        <a:xfrm flipV="1">
          <a:off x="15481300" y="16899500"/>
          <a:ext cx="8382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18666</xdr:rowOff>
    </xdr:from>
    <xdr:to>
      <xdr:col>22</xdr:col>
      <xdr:colOff>365125</xdr:colOff>
      <xdr:row>98</xdr:row>
      <xdr:rowOff>110787</xdr:rowOff>
    </xdr:to>
    <xdr:cxnSp macro="">
      <xdr:nvCxnSpPr>
        <xdr:cNvPr id="678" name="直線コネクタ 677"/>
        <xdr:cNvCxnSpPr/>
      </xdr:nvCxnSpPr>
      <xdr:spPr>
        <a:xfrm>
          <a:off x="14592300" y="16820766"/>
          <a:ext cx="889000" cy="9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18666</xdr:rowOff>
    </xdr:from>
    <xdr:to>
      <xdr:col>21</xdr:col>
      <xdr:colOff>161925</xdr:colOff>
      <xdr:row>98</xdr:row>
      <xdr:rowOff>35806</xdr:rowOff>
    </xdr:to>
    <xdr:cxnSp macro="">
      <xdr:nvCxnSpPr>
        <xdr:cNvPr id="681" name="直線コネクタ 680"/>
        <xdr:cNvCxnSpPr/>
      </xdr:nvCxnSpPr>
      <xdr:spPr>
        <a:xfrm flipV="1">
          <a:off x="13703300" y="16820766"/>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115436</xdr:rowOff>
    </xdr:from>
    <xdr:to>
      <xdr:col>19</xdr:col>
      <xdr:colOff>644525</xdr:colOff>
      <xdr:row>98</xdr:row>
      <xdr:rowOff>35806</xdr:rowOff>
    </xdr:to>
    <xdr:cxnSp macro="">
      <xdr:nvCxnSpPr>
        <xdr:cNvPr id="684" name="直線コネクタ 683"/>
        <xdr:cNvCxnSpPr/>
      </xdr:nvCxnSpPr>
      <xdr:spPr>
        <a:xfrm>
          <a:off x="12814300" y="16746086"/>
          <a:ext cx="889000" cy="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46600</xdr:rowOff>
    </xdr:from>
    <xdr:to>
      <xdr:col>23</xdr:col>
      <xdr:colOff>568325</xdr:colOff>
      <xdr:row>98</xdr:row>
      <xdr:rowOff>148200</xdr:rowOff>
    </xdr:to>
    <xdr:sp macro="" textlink="">
      <xdr:nvSpPr>
        <xdr:cNvPr id="694" name="円/楕円 693"/>
        <xdr:cNvSpPr/>
      </xdr:nvSpPr>
      <xdr:spPr>
        <a:xfrm>
          <a:off x="16268700" y="168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59987</xdr:rowOff>
    </xdr:from>
    <xdr:to>
      <xdr:col>22</xdr:col>
      <xdr:colOff>415925</xdr:colOff>
      <xdr:row>98</xdr:row>
      <xdr:rowOff>161587</xdr:rowOff>
    </xdr:to>
    <xdr:sp macro="" textlink="">
      <xdr:nvSpPr>
        <xdr:cNvPr id="696" name="円/楕円 695"/>
        <xdr:cNvSpPr/>
      </xdr:nvSpPr>
      <xdr:spPr>
        <a:xfrm>
          <a:off x="15430500" y="168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152714</xdr:rowOff>
    </xdr:from>
    <xdr:ext cx="469744" cy="259045"/>
    <xdr:sp macro="" textlink="">
      <xdr:nvSpPr>
        <xdr:cNvPr id="697" name="テキスト ボックス 696"/>
        <xdr:cNvSpPr txBox="1"/>
      </xdr:nvSpPr>
      <xdr:spPr>
        <a:xfrm>
          <a:off x="15246427" y="169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139316</xdr:rowOff>
    </xdr:from>
    <xdr:to>
      <xdr:col>21</xdr:col>
      <xdr:colOff>212725</xdr:colOff>
      <xdr:row>98</xdr:row>
      <xdr:rowOff>69466</xdr:rowOff>
    </xdr:to>
    <xdr:sp macro="" textlink="">
      <xdr:nvSpPr>
        <xdr:cNvPr id="698" name="円/楕円 697"/>
        <xdr:cNvSpPr/>
      </xdr:nvSpPr>
      <xdr:spPr>
        <a:xfrm>
          <a:off x="14541500" y="167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60593</xdr:rowOff>
    </xdr:from>
    <xdr:ext cx="534377" cy="259045"/>
    <xdr:sp macro="" textlink="">
      <xdr:nvSpPr>
        <xdr:cNvPr id="699" name="テキスト ボックス 698"/>
        <xdr:cNvSpPr txBox="1"/>
      </xdr:nvSpPr>
      <xdr:spPr>
        <a:xfrm>
          <a:off x="14325111" y="16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156456</xdr:rowOff>
    </xdr:from>
    <xdr:to>
      <xdr:col>20</xdr:col>
      <xdr:colOff>9525</xdr:colOff>
      <xdr:row>98</xdr:row>
      <xdr:rowOff>86606</xdr:rowOff>
    </xdr:to>
    <xdr:sp macro="" textlink="">
      <xdr:nvSpPr>
        <xdr:cNvPr id="700" name="円/楕円 699"/>
        <xdr:cNvSpPr/>
      </xdr:nvSpPr>
      <xdr:spPr>
        <a:xfrm>
          <a:off x="13652500" y="167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77733</xdr:rowOff>
    </xdr:from>
    <xdr:ext cx="534377" cy="259045"/>
    <xdr:sp macro="" textlink="">
      <xdr:nvSpPr>
        <xdr:cNvPr id="701" name="テキスト ボックス 700"/>
        <xdr:cNvSpPr txBox="1"/>
      </xdr:nvSpPr>
      <xdr:spPr>
        <a:xfrm>
          <a:off x="13436111" y="1687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64636</xdr:rowOff>
    </xdr:from>
    <xdr:to>
      <xdr:col>18</xdr:col>
      <xdr:colOff>492125</xdr:colOff>
      <xdr:row>97</xdr:row>
      <xdr:rowOff>166236</xdr:rowOff>
    </xdr:to>
    <xdr:sp macro="" textlink="">
      <xdr:nvSpPr>
        <xdr:cNvPr id="702" name="円/楕円 701"/>
        <xdr:cNvSpPr/>
      </xdr:nvSpPr>
      <xdr:spPr>
        <a:xfrm>
          <a:off x="12763500" y="166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157363</xdr:rowOff>
    </xdr:from>
    <xdr:ext cx="534377" cy="259045"/>
    <xdr:sp macro="" textlink="">
      <xdr:nvSpPr>
        <xdr:cNvPr id="703" name="テキスト ボックス 702"/>
        <xdr:cNvSpPr txBox="1"/>
      </xdr:nvSpPr>
      <xdr:spPr>
        <a:xfrm>
          <a:off x="12547111" y="167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136225</xdr:rowOff>
    </xdr:from>
    <xdr:to>
      <xdr:col>32</xdr:col>
      <xdr:colOff>187325</xdr:colOff>
      <xdr:row>38</xdr:row>
      <xdr:rowOff>139700</xdr:rowOff>
    </xdr:to>
    <xdr:cxnSp macro="">
      <xdr:nvCxnSpPr>
        <xdr:cNvPr id="730" name="直線コネクタ 729"/>
        <xdr:cNvCxnSpPr/>
      </xdr:nvCxnSpPr>
      <xdr:spPr>
        <a:xfrm flipV="1">
          <a:off x="21323300" y="6651325"/>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138785</xdr:rowOff>
    </xdr:from>
    <xdr:to>
      <xdr:col>31</xdr:col>
      <xdr:colOff>34925</xdr:colOff>
      <xdr:row>38</xdr:row>
      <xdr:rowOff>139700</xdr:rowOff>
    </xdr:to>
    <xdr:cxnSp macro="">
      <xdr:nvCxnSpPr>
        <xdr:cNvPr id="733" name="直線コネクタ 732"/>
        <xdr:cNvCxnSpPr/>
      </xdr:nvCxnSpPr>
      <xdr:spPr>
        <a:xfrm>
          <a:off x="20434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138785</xdr:rowOff>
    </xdr:from>
    <xdr:to>
      <xdr:col>29</xdr:col>
      <xdr:colOff>517525</xdr:colOff>
      <xdr:row>38</xdr:row>
      <xdr:rowOff>138785</xdr:rowOff>
    </xdr:to>
    <xdr:cxnSp macro="">
      <xdr:nvCxnSpPr>
        <xdr:cNvPr id="736" name="直線コネクタ 735"/>
        <xdr:cNvCxnSpPr/>
      </xdr:nvCxnSpPr>
      <xdr:spPr>
        <a:xfrm>
          <a:off x="19545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138785</xdr:rowOff>
    </xdr:from>
    <xdr:to>
      <xdr:col>28</xdr:col>
      <xdr:colOff>314325</xdr:colOff>
      <xdr:row>38</xdr:row>
      <xdr:rowOff>139700</xdr:rowOff>
    </xdr:to>
    <xdr:cxnSp macro="">
      <xdr:nvCxnSpPr>
        <xdr:cNvPr id="739" name="直線コネクタ 738"/>
        <xdr:cNvCxnSpPr/>
      </xdr:nvCxnSpPr>
      <xdr:spPr>
        <a:xfrm flipV="1">
          <a:off x="18656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85425</xdr:rowOff>
    </xdr:from>
    <xdr:to>
      <xdr:col>32</xdr:col>
      <xdr:colOff>238125</xdr:colOff>
      <xdr:row>39</xdr:row>
      <xdr:rowOff>15575</xdr:rowOff>
    </xdr:to>
    <xdr:sp macro="" textlink="">
      <xdr:nvSpPr>
        <xdr:cNvPr id="749" name="円/楕円 748"/>
        <xdr:cNvSpPr/>
      </xdr:nvSpPr>
      <xdr:spPr>
        <a:xfrm>
          <a:off x="221107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352</xdr:rowOff>
    </xdr:from>
    <xdr:ext cx="313932" cy="259045"/>
    <xdr:sp macro="" textlink="">
      <xdr:nvSpPr>
        <xdr:cNvPr id="750" name="投資及び出資金該当値テキスト"/>
        <xdr:cNvSpPr txBox="1"/>
      </xdr:nvSpPr>
      <xdr:spPr>
        <a:xfrm>
          <a:off x="22212300" y="651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87985</xdr:rowOff>
    </xdr:from>
    <xdr:to>
      <xdr:col>29</xdr:col>
      <xdr:colOff>568325</xdr:colOff>
      <xdr:row>39</xdr:row>
      <xdr:rowOff>18135</xdr:rowOff>
    </xdr:to>
    <xdr:sp macro="" textlink="">
      <xdr:nvSpPr>
        <xdr:cNvPr id="753" name="円/楕円 752"/>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9262</xdr:rowOff>
    </xdr:from>
    <xdr:ext cx="313932" cy="259045"/>
    <xdr:sp macro="" textlink="">
      <xdr:nvSpPr>
        <xdr:cNvPr id="754" name="テキスト ボックス 753"/>
        <xdr:cNvSpPr txBox="1"/>
      </xdr:nvSpPr>
      <xdr:spPr>
        <a:xfrm>
          <a:off x="2027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87985</xdr:rowOff>
    </xdr:from>
    <xdr:to>
      <xdr:col>28</xdr:col>
      <xdr:colOff>365125</xdr:colOff>
      <xdr:row>39</xdr:row>
      <xdr:rowOff>18135</xdr:rowOff>
    </xdr:to>
    <xdr:sp macro="" textlink="">
      <xdr:nvSpPr>
        <xdr:cNvPr id="755" name="円/楕円 754"/>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9262</xdr:rowOff>
    </xdr:from>
    <xdr:ext cx="313932" cy="259045"/>
    <xdr:sp macro="" textlink="">
      <xdr:nvSpPr>
        <xdr:cNvPr id="756" name="テキスト ボックス 755"/>
        <xdr:cNvSpPr txBox="1"/>
      </xdr:nvSpPr>
      <xdr:spPr>
        <a:xfrm>
          <a:off x="19388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110858</xdr:rowOff>
    </xdr:from>
    <xdr:to>
      <xdr:col>32</xdr:col>
      <xdr:colOff>187325</xdr:colOff>
      <xdr:row>58</xdr:row>
      <xdr:rowOff>144576</xdr:rowOff>
    </xdr:to>
    <xdr:cxnSp macro="">
      <xdr:nvCxnSpPr>
        <xdr:cNvPr id="787" name="直線コネクタ 786"/>
        <xdr:cNvCxnSpPr/>
      </xdr:nvCxnSpPr>
      <xdr:spPr>
        <a:xfrm>
          <a:off x="21323300" y="10054958"/>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110858</xdr:rowOff>
    </xdr:from>
    <xdr:to>
      <xdr:col>31</xdr:col>
      <xdr:colOff>34925</xdr:colOff>
      <xdr:row>59</xdr:row>
      <xdr:rowOff>368</xdr:rowOff>
    </xdr:to>
    <xdr:cxnSp macro="">
      <xdr:nvCxnSpPr>
        <xdr:cNvPr id="790" name="直線コネクタ 789"/>
        <xdr:cNvCxnSpPr/>
      </xdr:nvCxnSpPr>
      <xdr:spPr>
        <a:xfrm flipV="1">
          <a:off x="20434300" y="10054958"/>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368</xdr:rowOff>
    </xdr:from>
    <xdr:to>
      <xdr:col>29</xdr:col>
      <xdr:colOff>517525</xdr:colOff>
      <xdr:row>59</xdr:row>
      <xdr:rowOff>24829</xdr:rowOff>
    </xdr:to>
    <xdr:cxnSp macro="">
      <xdr:nvCxnSpPr>
        <xdr:cNvPr id="793" name="直線コネクタ 792"/>
        <xdr:cNvCxnSpPr/>
      </xdr:nvCxnSpPr>
      <xdr:spPr>
        <a:xfrm flipV="1">
          <a:off x="19545300" y="1011591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12560</xdr:rowOff>
    </xdr:from>
    <xdr:to>
      <xdr:col>28</xdr:col>
      <xdr:colOff>314325</xdr:colOff>
      <xdr:row>59</xdr:row>
      <xdr:rowOff>24829</xdr:rowOff>
    </xdr:to>
    <xdr:cxnSp macro="">
      <xdr:nvCxnSpPr>
        <xdr:cNvPr id="796" name="直線コネクタ 795"/>
        <xdr:cNvCxnSpPr/>
      </xdr:nvCxnSpPr>
      <xdr:spPr>
        <a:xfrm>
          <a:off x="18656300" y="10128110"/>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93776</xdr:rowOff>
    </xdr:from>
    <xdr:to>
      <xdr:col>32</xdr:col>
      <xdr:colOff>238125</xdr:colOff>
      <xdr:row>59</xdr:row>
      <xdr:rowOff>23926</xdr:rowOff>
    </xdr:to>
    <xdr:sp macro="" textlink="">
      <xdr:nvSpPr>
        <xdr:cNvPr id="806" name="円/楕円 805"/>
        <xdr:cNvSpPr/>
      </xdr:nvSpPr>
      <xdr:spPr>
        <a:xfrm>
          <a:off x="221107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8703</xdr:rowOff>
    </xdr:from>
    <xdr:ext cx="469744" cy="259045"/>
    <xdr:sp macro="" textlink="">
      <xdr:nvSpPr>
        <xdr:cNvPr id="807" name="貸付金該当値テキスト"/>
        <xdr:cNvSpPr txBox="1"/>
      </xdr:nvSpPr>
      <xdr:spPr>
        <a:xfrm>
          <a:off x="22212300" y="99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60058</xdr:rowOff>
    </xdr:from>
    <xdr:to>
      <xdr:col>31</xdr:col>
      <xdr:colOff>85725</xdr:colOff>
      <xdr:row>58</xdr:row>
      <xdr:rowOff>161658</xdr:rowOff>
    </xdr:to>
    <xdr:sp macro="" textlink="">
      <xdr:nvSpPr>
        <xdr:cNvPr id="808" name="円/楕円 807"/>
        <xdr:cNvSpPr/>
      </xdr:nvSpPr>
      <xdr:spPr>
        <a:xfrm>
          <a:off x="21272500" y="100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152785</xdr:rowOff>
    </xdr:from>
    <xdr:ext cx="469744" cy="259045"/>
    <xdr:sp macro="" textlink="">
      <xdr:nvSpPr>
        <xdr:cNvPr id="809" name="テキスト ボックス 808"/>
        <xdr:cNvSpPr txBox="1"/>
      </xdr:nvSpPr>
      <xdr:spPr>
        <a:xfrm>
          <a:off x="21088427" y="1009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121018</xdr:rowOff>
    </xdr:from>
    <xdr:to>
      <xdr:col>29</xdr:col>
      <xdr:colOff>568325</xdr:colOff>
      <xdr:row>59</xdr:row>
      <xdr:rowOff>51168</xdr:rowOff>
    </xdr:to>
    <xdr:sp macro="" textlink="">
      <xdr:nvSpPr>
        <xdr:cNvPr id="810" name="円/楕円 809"/>
        <xdr:cNvSpPr/>
      </xdr:nvSpPr>
      <xdr:spPr>
        <a:xfrm>
          <a:off x="20383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42295</xdr:rowOff>
    </xdr:from>
    <xdr:ext cx="469744" cy="259045"/>
    <xdr:sp macro="" textlink="">
      <xdr:nvSpPr>
        <xdr:cNvPr id="811" name="テキスト ボックス 810"/>
        <xdr:cNvSpPr txBox="1"/>
      </xdr:nvSpPr>
      <xdr:spPr>
        <a:xfrm>
          <a:off x="20199427" y="101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145479</xdr:rowOff>
    </xdr:from>
    <xdr:to>
      <xdr:col>28</xdr:col>
      <xdr:colOff>365125</xdr:colOff>
      <xdr:row>59</xdr:row>
      <xdr:rowOff>75629</xdr:rowOff>
    </xdr:to>
    <xdr:sp macro="" textlink="">
      <xdr:nvSpPr>
        <xdr:cNvPr id="812" name="円/楕円 811"/>
        <xdr:cNvSpPr/>
      </xdr:nvSpPr>
      <xdr:spPr>
        <a:xfrm>
          <a:off x="19494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66756</xdr:rowOff>
    </xdr:from>
    <xdr:ext cx="378565" cy="259045"/>
    <xdr:sp macro="" textlink="">
      <xdr:nvSpPr>
        <xdr:cNvPr id="813" name="テキスト ボックス 812"/>
        <xdr:cNvSpPr txBox="1"/>
      </xdr:nvSpPr>
      <xdr:spPr>
        <a:xfrm>
          <a:off x="19356017" y="1018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133210</xdr:rowOff>
    </xdr:from>
    <xdr:to>
      <xdr:col>27</xdr:col>
      <xdr:colOff>161925</xdr:colOff>
      <xdr:row>59</xdr:row>
      <xdr:rowOff>63360</xdr:rowOff>
    </xdr:to>
    <xdr:sp macro="" textlink="">
      <xdr:nvSpPr>
        <xdr:cNvPr id="814" name="円/楕円 813"/>
        <xdr:cNvSpPr/>
      </xdr:nvSpPr>
      <xdr:spPr>
        <a:xfrm>
          <a:off x="18605500" y="100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54487</xdr:rowOff>
    </xdr:from>
    <xdr:ext cx="378565" cy="259045"/>
    <xdr:sp macro="" textlink="">
      <xdr:nvSpPr>
        <xdr:cNvPr id="815" name="テキスト ボックス 814"/>
        <xdr:cNvSpPr txBox="1"/>
      </xdr:nvSpPr>
      <xdr:spPr>
        <a:xfrm>
          <a:off x="18467017" y="1017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159283</xdr:rowOff>
    </xdr:from>
    <xdr:to>
      <xdr:col>32</xdr:col>
      <xdr:colOff>187325</xdr:colOff>
      <xdr:row>74</xdr:row>
      <xdr:rowOff>71310</xdr:rowOff>
    </xdr:to>
    <xdr:cxnSp macro="">
      <xdr:nvCxnSpPr>
        <xdr:cNvPr id="845" name="直線コネクタ 844"/>
        <xdr:cNvCxnSpPr/>
      </xdr:nvCxnSpPr>
      <xdr:spPr>
        <a:xfrm flipV="1">
          <a:off x="21323300" y="12675133"/>
          <a:ext cx="8382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51936</xdr:rowOff>
    </xdr:from>
    <xdr:to>
      <xdr:col>31</xdr:col>
      <xdr:colOff>34925</xdr:colOff>
      <xdr:row>74</xdr:row>
      <xdr:rowOff>71310</xdr:rowOff>
    </xdr:to>
    <xdr:cxnSp macro="">
      <xdr:nvCxnSpPr>
        <xdr:cNvPr id="848" name="直線コネクタ 847"/>
        <xdr:cNvCxnSpPr/>
      </xdr:nvCxnSpPr>
      <xdr:spPr>
        <a:xfrm>
          <a:off x="20434300" y="12739236"/>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51936</xdr:rowOff>
    </xdr:from>
    <xdr:to>
      <xdr:col>29</xdr:col>
      <xdr:colOff>517525</xdr:colOff>
      <xdr:row>74</xdr:row>
      <xdr:rowOff>112782</xdr:rowOff>
    </xdr:to>
    <xdr:cxnSp macro="">
      <xdr:nvCxnSpPr>
        <xdr:cNvPr id="851" name="直線コネクタ 850"/>
        <xdr:cNvCxnSpPr/>
      </xdr:nvCxnSpPr>
      <xdr:spPr>
        <a:xfrm flipV="1">
          <a:off x="19545300" y="12739236"/>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112782</xdr:rowOff>
    </xdr:from>
    <xdr:to>
      <xdr:col>28</xdr:col>
      <xdr:colOff>314325</xdr:colOff>
      <xdr:row>74</xdr:row>
      <xdr:rowOff>168713</xdr:rowOff>
    </xdr:to>
    <xdr:cxnSp macro="">
      <xdr:nvCxnSpPr>
        <xdr:cNvPr id="854" name="直線コネクタ 853"/>
        <xdr:cNvCxnSpPr/>
      </xdr:nvCxnSpPr>
      <xdr:spPr>
        <a:xfrm flipV="1">
          <a:off x="18656300" y="12800082"/>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108483</xdr:rowOff>
    </xdr:from>
    <xdr:to>
      <xdr:col>32</xdr:col>
      <xdr:colOff>238125</xdr:colOff>
      <xdr:row>74</xdr:row>
      <xdr:rowOff>38633</xdr:rowOff>
    </xdr:to>
    <xdr:sp macro="" textlink="">
      <xdr:nvSpPr>
        <xdr:cNvPr id="864" name="円/楕円 863"/>
        <xdr:cNvSpPr/>
      </xdr:nvSpPr>
      <xdr:spPr>
        <a:xfrm>
          <a:off x="221107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131360</xdr:rowOff>
    </xdr:from>
    <xdr:ext cx="534377" cy="259045"/>
    <xdr:sp macro="" textlink="">
      <xdr:nvSpPr>
        <xdr:cNvPr id="865" name="繰出金該当値テキスト"/>
        <xdr:cNvSpPr txBox="1"/>
      </xdr:nvSpPr>
      <xdr:spPr>
        <a:xfrm>
          <a:off x="22212300" y="124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67,972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20510</xdr:rowOff>
    </xdr:from>
    <xdr:to>
      <xdr:col>31</xdr:col>
      <xdr:colOff>85725</xdr:colOff>
      <xdr:row>74</xdr:row>
      <xdr:rowOff>122110</xdr:rowOff>
    </xdr:to>
    <xdr:sp macro="" textlink="">
      <xdr:nvSpPr>
        <xdr:cNvPr id="866" name="円/楕円 865"/>
        <xdr:cNvSpPr/>
      </xdr:nvSpPr>
      <xdr:spPr>
        <a:xfrm>
          <a:off x="21272500" y="12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138637</xdr:rowOff>
    </xdr:from>
    <xdr:ext cx="534377" cy="259045"/>
    <xdr:sp macro="" textlink="">
      <xdr:nvSpPr>
        <xdr:cNvPr id="867" name="テキスト ボックス 866"/>
        <xdr:cNvSpPr txBox="1"/>
      </xdr:nvSpPr>
      <xdr:spPr>
        <a:xfrm>
          <a:off x="21056111" y="124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1136</xdr:rowOff>
    </xdr:from>
    <xdr:to>
      <xdr:col>29</xdr:col>
      <xdr:colOff>568325</xdr:colOff>
      <xdr:row>74</xdr:row>
      <xdr:rowOff>102736</xdr:rowOff>
    </xdr:to>
    <xdr:sp macro="" textlink="">
      <xdr:nvSpPr>
        <xdr:cNvPr id="868" name="円/楕円 867"/>
        <xdr:cNvSpPr/>
      </xdr:nvSpPr>
      <xdr:spPr>
        <a:xfrm>
          <a:off x="20383500" y="12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119263</xdr:rowOff>
    </xdr:from>
    <xdr:ext cx="534377" cy="259045"/>
    <xdr:sp macro="" textlink="">
      <xdr:nvSpPr>
        <xdr:cNvPr id="869" name="テキスト ボックス 868"/>
        <xdr:cNvSpPr txBox="1"/>
      </xdr:nvSpPr>
      <xdr:spPr>
        <a:xfrm>
          <a:off x="20167111" y="124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61982</xdr:rowOff>
    </xdr:from>
    <xdr:to>
      <xdr:col>28</xdr:col>
      <xdr:colOff>365125</xdr:colOff>
      <xdr:row>74</xdr:row>
      <xdr:rowOff>163582</xdr:rowOff>
    </xdr:to>
    <xdr:sp macro="" textlink="">
      <xdr:nvSpPr>
        <xdr:cNvPr id="870" name="円/楕円 869"/>
        <xdr:cNvSpPr/>
      </xdr:nvSpPr>
      <xdr:spPr>
        <a:xfrm>
          <a:off x="19494500" y="12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8659</xdr:rowOff>
    </xdr:from>
    <xdr:ext cx="534377" cy="259045"/>
    <xdr:sp macro="" textlink="">
      <xdr:nvSpPr>
        <xdr:cNvPr id="871" name="テキスト ボックス 870"/>
        <xdr:cNvSpPr txBox="1"/>
      </xdr:nvSpPr>
      <xdr:spPr>
        <a:xfrm>
          <a:off x="19278111" y="12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117913</xdr:rowOff>
    </xdr:from>
    <xdr:to>
      <xdr:col>27</xdr:col>
      <xdr:colOff>161925</xdr:colOff>
      <xdr:row>75</xdr:row>
      <xdr:rowOff>48063</xdr:rowOff>
    </xdr:to>
    <xdr:sp macro="" textlink="">
      <xdr:nvSpPr>
        <xdr:cNvPr id="872" name="円/楕円 871"/>
        <xdr:cNvSpPr/>
      </xdr:nvSpPr>
      <xdr:spPr>
        <a:xfrm>
          <a:off x="18605500" y="128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64590</xdr:rowOff>
    </xdr:from>
    <xdr:ext cx="534377" cy="259045"/>
    <xdr:sp macro="" textlink="">
      <xdr:nvSpPr>
        <xdr:cNvPr id="873" name="テキスト ボックス 872"/>
        <xdr:cNvSpPr txBox="1"/>
      </xdr:nvSpPr>
      <xdr:spPr>
        <a:xfrm>
          <a:off x="18389111" y="125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扶助費は住民一人当たり</a:t>
          </a:r>
          <a:r>
            <a:rPr kumimoji="1" lang="en-US" altLang="ja-JP" sz="1300">
              <a:latin typeface="+mn-ea"/>
              <a:ea typeface="+mn-ea"/>
            </a:rPr>
            <a:t>76,031</a:t>
          </a:r>
          <a:r>
            <a:rPr kumimoji="1" lang="ja-JP" altLang="en-US" sz="1300">
              <a:latin typeface="+mn-ea"/>
              <a:ea typeface="+mn-ea"/>
            </a:rPr>
            <a:t>円となっており、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年度比較</a:t>
          </a:r>
          <a:r>
            <a:rPr kumimoji="1" lang="en-US" altLang="ja-JP" sz="1300">
              <a:solidFill>
                <a:schemeClr val="dk1"/>
              </a:solidFill>
              <a:effectLst/>
              <a:latin typeface="+mn-ea"/>
              <a:ea typeface="+mn-ea"/>
              <a:cs typeface="+mn-cs"/>
            </a:rPr>
            <a:t>24.3</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年度比較</a:t>
          </a:r>
          <a:r>
            <a:rPr kumimoji="1" lang="en-US" altLang="ja-JP" sz="1300">
              <a:solidFill>
                <a:schemeClr val="dk1"/>
              </a:solidFill>
              <a:effectLst/>
              <a:latin typeface="+mn-ea"/>
              <a:ea typeface="+mn-ea"/>
              <a:cs typeface="+mn-cs"/>
            </a:rPr>
            <a:t>7.0</a:t>
          </a:r>
          <a:r>
            <a:rPr kumimoji="1" lang="ja-JP" altLang="ja-JP" sz="1300">
              <a:solidFill>
                <a:schemeClr val="dk1"/>
              </a:solidFill>
              <a:effectLst/>
              <a:latin typeface="+mn-ea"/>
              <a:ea typeface="+mn-ea"/>
              <a:cs typeface="+mn-cs"/>
            </a:rPr>
            <a:t>％の増と</a:t>
          </a:r>
          <a:r>
            <a:rPr kumimoji="1" lang="ja-JP" altLang="en-US" sz="1300">
              <a:solidFill>
                <a:schemeClr val="dk1"/>
              </a:solidFill>
              <a:effectLst/>
              <a:latin typeface="+mn-ea"/>
              <a:ea typeface="+mn-ea"/>
              <a:cs typeface="+mn-cs"/>
            </a:rPr>
            <a:t>なった</a:t>
          </a:r>
          <a:r>
            <a:rPr kumimoji="1" lang="ja-JP" altLang="ja-JP" sz="1300">
              <a:solidFill>
                <a:schemeClr val="dk1"/>
              </a:solidFill>
              <a:effectLst/>
              <a:latin typeface="+mn-ea"/>
              <a:ea typeface="+mn-ea"/>
              <a:cs typeface="+mn-cs"/>
            </a:rPr>
            <a:t>。</a:t>
          </a:r>
          <a:r>
            <a:rPr kumimoji="1" lang="ja-JP" altLang="en-US" sz="1300">
              <a:latin typeface="+mn-ea"/>
              <a:ea typeface="+mn-ea"/>
            </a:rPr>
            <a:t>これは、平成</a:t>
          </a:r>
          <a:r>
            <a:rPr kumimoji="1" lang="en-US" altLang="ja-JP" sz="1300">
              <a:latin typeface="+mn-ea"/>
              <a:ea typeface="+mn-ea"/>
            </a:rPr>
            <a:t>26</a:t>
          </a:r>
          <a:r>
            <a:rPr kumimoji="1" lang="ja-JP" altLang="en-US" sz="1300">
              <a:latin typeface="+mn-ea"/>
              <a:ea typeface="+mn-ea"/>
            </a:rPr>
            <a:t>年度から実施した小中学生の医療費無料化による福祉医療費の増加と、平成</a:t>
          </a:r>
          <a:r>
            <a:rPr kumimoji="1" lang="en-US" altLang="ja-JP" sz="1300">
              <a:latin typeface="+mn-ea"/>
              <a:ea typeface="+mn-ea"/>
            </a:rPr>
            <a:t>28</a:t>
          </a:r>
          <a:r>
            <a:rPr kumimoji="1" lang="ja-JP" altLang="en-US" sz="1300">
              <a:latin typeface="+mn-ea"/>
              <a:ea typeface="+mn-ea"/>
            </a:rPr>
            <a:t>年度の利用人数の増などによる自立支援給付事業経費の増加が要因である。類似団体平均に近づいており、全国平均を上回る高齢化率など今後も扶助費の増加が見込まれる。引き続き、資格審査等の適正に努めるとともに予防施策の推進に努める。</a:t>
          </a:r>
          <a:endParaRPr kumimoji="1" lang="en-US" altLang="ja-JP" sz="1300">
            <a:latin typeface="+mn-ea"/>
            <a:ea typeface="+mn-ea"/>
          </a:endParaRPr>
        </a:p>
        <a:p>
          <a:r>
            <a:rPr kumimoji="1" lang="ja-JP" altLang="en-US" sz="1300">
              <a:latin typeface="+mn-ea"/>
              <a:ea typeface="+mn-ea"/>
            </a:rPr>
            <a:t>　公債費は住民一人当たり</a:t>
          </a:r>
          <a:r>
            <a:rPr kumimoji="1" lang="en-US" altLang="ja-JP" sz="1300">
              <a:latin typeface="+mn-ea"/>
              <a:ea typeface="+mn-ea"/>
            </a:rPr>
            <a:t>53,575</a:t>
          </a:r>
          <a:r>
            <a:rPr kumimoji="1" lang="ja-JP" altLang="en-US" sz="1300">
              <a:latin typeface="+mn-ea"/>
              <a:ea typeface="+mn-ea"/>
            </a:rPr>
            <a:t>円で、</a:t>
          </a:r>
          <a:r>
            <a:rPr kumimoji="1" lang="ja-JP" altLang="ja-JP" sz="1300">
              <a:solidFill>
                <a:schemeClr val="dk1"/>
              </a:solidFill>
              <a:effectLst/>
              <a:latin typeface="+mn-ea"/>
              <a:ea typeface="+mn-ea"/>
              <a:cs typeface="+mn-cs"/>
            </a:rPr>
            <a:t>繰上償還額が要因で</a:t>
          </a:r>
          <a:r>
            <a:rPr kumimoji="1" lang="ja-JP" altLang="en-US" sz="1300">
              <a:latin typeface="+mn-ea"/>
              <a:ea typeface="+mn-ea"/>
            </a:rPr>
            <a:t>前年度と比較して</a:t>
          </a:r>
          <a:r>
            <a:rPr kumimoji="1" lang="en-US" altLang="ja-JP" sz="1300">
              <a:latin typeface="+mn-ea"/>
              <a:ea typeface="+mn-ea"/>
            </a:rPr>
            <a:t>20.5</a:t>
          </a:r>
          <a:r>
            <a:rPr kumimoji="1" lang="ja-JP" altLang="en-US" sz="1300">
              <a:latin typeface="+mn-ea"/>
              <a:ea typeface="+mn-ea"/>
            </a:rPr>
            <a:t>％の減となった。また、過去５年間の最大と最小の差は</a:t>
          </a:r>
          <a:r>
            <a:rPr kumimoji="1" lang="en-US" altLang="ja-JP" sz="1300">
              <a:latin typeface="+mn-ea"/>
              <a:ea typeface="+mn-ea"/>
            </a:rPr>
            <a:t>25,227</a:t>
          </a:r>
          <a:r>
            <a:rPr kumimoji="1" lang="ja-JP" altLang="en-US" sz="1300">
              <a:latin typeface="+mn-ea"/>
              <a:ea typeface="+mn-ea"/>
            </a:rPr>
            <a:t>円であり、毎年度の繰上償還額の多寡に要因するものである。今後も、後年度の財源負担を考慮し、計画的な資金の活用、市債発行事業の厳選、繰上償還の実施などを行い公債費の抑制に努める。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39,717
39,231
250.39
19,348,649
18,533,679
691,431
12,530,252
22,228,444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29972</xdr:rowOff>
    </xdr:from>
    <xdr:to>
      <xdr:col>6</xdr:col>
      <xdr:colOff>511175</xdr:colOff>
      <xdr:row>36</xdr:row>
      <xdr:rowOff>109002</xdr:rowOff>
    </xdr:to>
    <xdr:cxnSp macro="">
      <xdr:nvCxnSpPr>
        <xdr:cNvPr id="63" name="直線コネクタ 62"/>
        <xdr:cNvCxnSpPr/>
      </xdr:nvCxnSpPr>
      <xdr:spPr>
        <a:xfrm flipV="1">
          <a:off x="3797300" y="6202172"/>
          <a:ext cx="8382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109002</xdr:rowOff>
    </xdr:from>
    <xdr:to>
      <xdr:col>5</xdr:col>
      <xdr:colOff>358775</xdr:colOff>
      <xdr:row>37</xdr:row>
      <xdr:rowOff>31605</xdr:rowOff>
    </xdr:to>
    <xdr:cxnSp macro="">
      <xdr:nvCxnSpPr>
        <xdr:cNvPr id="66" name="直線コネクタ 65"/>
        <xdr:cNvCxnSpPr/>
      </xdr:nvCxnSpPr>
      <xdr:spPr>
        <a:xfrm flipV="1">
          <a:off x="2908300" y="6281202"/>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31605</xdr:rowOff>
    </xdr:from>
    <xdr:to>
      <xdr:col>4</xdr:col>
      <xdr:colOff>155575</xdr:colOff>
      <xdr:row>37</xdr:row>
      <xdr:rowOff>137414</xdr:rowOff>
    </xdr:to>
    <xdr:cxnSp macro="">
      <xdr:nvCxnSpPr>
        <xdr:cNvPr id="69" name="直線コネクタ 68"/>
        <xdr:cNvCxnSpPr/>
      </xdr:nvCxnSpPr>
      <xdr:spPr>
        <a:xfrm flipV="1">
          <a:off x="2019300" y="6375255"/>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67201</xdr:rowOff>
    </xdr:from>
    <xdr:to>
      <xdr:col>2</xdr:col>
      <xdr:colOff>638175</xdr:colOff>
      <xdr:row>37</xdr:row>
      <xdr:rowOff>137414</xdr:rowOff>
    </xdr:to>
    <xdr:cxnSp macro="">
      <xdr:nvCxnSpPr>
        <xdr:cNvPr id="72" name="直線コネクタ 71"/>
        <xdr:cNvCxnSpPr/>
      </xdr:nvCxnSpPr>
      <xdr:spPr>
        <a:xfrm>
          <a:off x="1130300" y="64108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150622</xdr:rowOff>
    </xdr:from>
    <xdr:to>
      <xdr:col>6</xdr:col>
      <xdr:colOff>561975</xdr:colOff>
      <xdr:row>36</xdr:row>
      <xdr:rowOff>80772</xdr:rowOff>
    </xdr:to>
    <xdr:sp macro="" textlink="">
      <xdr:nvSpPr>
        <xdr:cNvPr id="82" name="円/楕円 81"/>
        <xdr:cNvSpPr/>
      </xdr:nvSpPr>
      <xdr:spPr>
        <a:xfrm>
          <a:off x="45847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2049</xdr:rowOff>
    </xdr:from>
    <xdr:ext cx="469744" cy="259045"/>
    <xdr:sp macro="" textlink="">
      <xdr:nvSpPr>
        <xdr:cNvPr id="83" name="議会費該当値テキスト"/>
        <xdr:cNvSpPr txBox="1"/>
      </xdr:nvSpPr>
      <xdr:spPr>
        <a:xfrm>
          <a:off x="4686300"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58202</xdr:rowOff>
    </xdr:from>
    <xdr:to>
      <xdr:col>5</xdr:col>
      <xdr:colOff>409575</xdr:colOff>
      <xdr:row>36</xdr:row>
      <xdr:rowOff>159802</xdr:rowOff>
    </xdr:to>
    <xdr:sp macro="" textlink="">
      <xdr:nvSpPr>
        <xdr:cNvPr id="84" name="円/楕円 83"/>
        <xdr:cNvSpPr/>
      </xdr:nvSpPr>
      <xdr:spPr>
        <a:xfrm>
          <a:off x="3746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150929</xdr:rowOff>
    </xdr:from>
    <xdr:ext cx="469744" cy="259045"/>
    <xdr:sp macro="" textlink="">
      <xdr:nvSpPr>
        <xdr:cNvPr id="85" name="テキスト ボックス 84"/>
        <xdr:cNvSpPr txBox="1"/>
      </xdr:nvSpPr>
      <xdr:spPr>
        <a:xfrm>
          <a:off x="3562427"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152255</xdr:rowOff>
    </xdr:from>
    <xdr:to>
      <xdr:col>4</xdr:col>
      <xdr:colOff>206375</xdr:colOff>
      <xdr:row>37</xdr:row>
      <xdr:rowOff>82405</xdr:rowOff>
    </xdr:to>
    <xdr:sp macro="" textlink="">
      <xdr:nvSpPr>
        <xdr:cNvPr id="86" name="円/楕円 85"/>
        <xdr:cNvSpPr/>
      </xdr:nvSpPr>
      <xdr:spPr>
        <a:xfrm>
          <a:off x="2857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73532</xdr:rowOff>
    </xdr:from>
    <xdr:ext cx="469744" cy="259045"/>
    <xdr:sp macro="" textlink="">
      <xdr:nvSpPr>
        <xdr:cNvPr id="87" name="テキスト ボックス 86"/>
        <xdr:cNvSpPr txBox="1"/>
      </xdr:nvSpPr>
      <xdr:spPr>
        <a:xfrm>
          <a:off x="2673427" y="641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86614</xdr:rowOff>
    </xdr:from>
    <xdr:to>
      <xdr:col>3</xdr:col>
      <xdr:colOff>3175</xdr:colOff>
      <xdr:row>38</xdr:row>
      <xdr:rowOff>16764</xdr:rowOff>
    </xdr:to>
    <xdr:sp macro="" textlink="">
      <xdr:nvSpPr>
        <xdr:cNvPr id="88" name="円/楕円 87"/>
        <xdr:cNvSpPr/>
      </xdr:nvSpPr>
      <xdr:spPr>
        <a:xfrm>
          <a:off x="196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7891</xdr:rowOff>
    </xdr:from>
    <xdr:ext cx="469744" cy="259045"/>
    <xdr:sp macro="" textlink="">
      <xdr:nvSpPr>
        <xdr:cNvPr id="89" name="テキスト ボックス 88"/>
        <xdr:cNvSpPr txBox="1"/>
      </xdr:nvSpPr>
      <xdr:spPr>
        <a:xfrm>
          <a:off x="1784427"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16401</xdr:rowOff>
    </xdr:from>
    <xdr:to>
      <xdr:col>1</xdr:col>
      <xdr:colOff>485775</xdr:colOff>
      <xdr:row>37</xdr:row>
      <xdr:rowOff>118001</xdr:rowOff>
    </xdr:to>
    <xdr:sp macro="" textlink="">
      <xdr:nvSpPr>
        <xdr:cNvPr id="90" name="円/楕円 89"/>
        <xdr:cNvSpPr/>
      </xdr:nvSpPr>
      <xdr:spPr>
        <a:xfrm>
          <a:off x="1079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109128</xdr:rowOff>
    </xdr:from>
    <xdr:ext cx="469744" cy="259045"/>
    <xdr:sp macro="" textlink="">
      <xdr:nvSpPr>
        <xdr:cNvPr id="91" name="テキスト ボックス 90"/>
        <xdr:cNvSpPr txBox="1"/>
      </xdr:nvSpPr>
      <xdr:spPr>
        <a:xfrm>
          <a:off x="895427" y="64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162263</xdr:rowOff>
    </xdr:from>
    <xdr:to>
      <xdr:col>6</xdr:col>
      <xdr:colOff>511175</xdr:colOff>
      <xdr:row>58</xdr:row>
      <xdr:rowOff>5881</xdr:rowOff>
    </xdr:to>
    <xdr:cxnSp macro="">
      <xdr:nvCxnSpPr>
        <xdr:cNvPr id="120" name="直線コネクタ 119"/>
        <xdr:cNvCxnSpPr/>
      </xdr:nvCxnSpPr>
      <xdr:spPr>
        <a:xfrm>
          <a:off x="3797300" y="9934913"/>
          <a:ext cx="8382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154319</xdr:rowOff>
    </xdr:from>
    <xdr:to>
      <xdr:col>5</xdr:col>
      <xdr:colOff>358775</xdr:colOff>
      <xdr:row>57</xdr:row>
      <xdr:rowOff>162263</xdr:rowOff>
    </xdr:to>
    <xdr:cxnSp macro="">
      <xdr:nvCxnSpPr>
        <xdr:cNvPr id="123" name="直線コネクタ 122"/>
        <xdr:cNvCxnSpPr/>
      </xdr:nvCxnSpPr>
      <xdr:spPr>
        <a:xfrm>
          <a:off x="2908300" y="992696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154319</xdr:rowOff>
    </xdr:from>
    <xdr:to>
      <xdr:col>4</xdr:col>
      <xdr:colOff>155575</xdr:colOff>
      <xdr:row>57</xdr:row>
      <xdr:rowOff>167174</xdr:rowOff>
    </xdr:to>
    <xdr:cxnSp macro="">
      <xdr:nvCxnSpPr>
        <xdr:cNvPr id="126" name="直線コネクタ 125"/>
        <xdr:cNvCxnSpPr/>
      </xdr:nvCxnSpPr>
      <xdr:spPr>
        <a:xfrm flipV="1">
          <a:off x="2019300" y="9926969"/>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74171</xdr:rowOff>
    </xdr:from>
    <xdr:to>
      <xdr:col>2</xdr:col>
      <xdr:colOff>638175</xdr:colOff>
      <xdr:row>57</xdr:row>
      <xdr:rowOff>167174</xdr:rowOff>
    </xdr:to>
    <xdr:cxnSp macro="">
      <xdr:nvCxnSpPr>
        <xdr:cNvPr id="129" name="直線コネクタ 128"/>
        <xdr:cNvCxnSpPr/>
      </xdr:nvCxnSpPr>
      <xdr:spPr>
        <a:xfrm>
          <a:off x="1130300" y="9846821"/>
          <a:ext cx="889000" cy="9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126531</xdr:rowOff>
    </xdr:from>
    <xdr:to>
      <xdr:col>6</xdr:col>
      <xdr:colOff>561975</xdr:colOff>
      <xdr:row>58</xdr:row>
      <xdr:rowOff>56681</xdr:rowOff>
    </xdr:to>
    <xdr:sp macro="" textlink="">
      <xdr:nvSpPr>
        <xdr:cNvPr id="139" name="円/楕円 138"/>
        <xdr:cNvSpPr/>
      </xdr:nvSpPr>
      <xdr:spPr>
        <a:xfrm>
          <a:off x="4584700" y="98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111463</xdr:rowOff>
    </xdr:from>
    <xdr:to>
      <xdr:col>5</xdr:col>
      <xdr:colOff>409575</xdr:colOff>
      <xdr:row>58</xdr:row>
      <xdr:rowOff>41613</xdr:rowOff>
    </xdr:to>
    <xdr:sp macro="" textlink="">
      <xdr:nvSpPr>
        <xdr:cNvPr id="141" name="円/楕円 140"/>
        <xdr:cNvSpPr/>
      </xdr:nvSpPr>
      <xdr:spPr>
        <a:xfrm>
          <a:off x="3746500" y="98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32740</xdr:rowOff>
    </xdr:from>
    <xdr:ext cx="534377" cy="259045"/>
    <xdr:sp macro="" textlink="">
      <xdr:nvSpPr>
        <xdr:cNvPr id="142" name="テキスト ボックス 141"/>
        <xdr:cNvSpPr txBox="1"/>
      </xdr:nvSpPr>
      <xdr:spPr>
        <a:xfrm>
          <a:off x="3530111" y="99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103519</xdr:rowOff>
    </xdr:from>
    <xdr:to>
      <xdr:col>4</xdr:col>
      <xdr:colOff>206375</xdr:colOff>
      <xdr:row>58</xdr:row>
      <xdr:rowOff>33669</xdr:rowOff>
    </xdr:to>
    <xdr:sp macro="" textlink="">
      <xdr:nvSpPr>
        <xdr:cNvPr id="143" name="円/楕円 142"/>
        <xdr:cNvSpPr/>
      </xdr:nvSpPr>
      <xdr:spPr>
        <a:xfrm>
          <a:off x="2857500" y="9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24796</xdr:rowOff>
    </xdr:from>
    <xdr:ext cx="534377" cy="259045"/>
    <xdr:sp macro="" textlink="">
      <xdr:nvSpPr>
        <xdr:cNvPr id="144" name="テキスト ボックス 143"/>
        <xdr:cNvSpPr txBox="1"/>
      </xdr:nvSpPr>
      <xdr:spPr>
        <a:xfrm>
          <a:off x="2641111" y="99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116374</xdr:rowOff>
    </xdr:from>
    <xdr:to>
      <xdr:col>3</xdr:col>
      <xdr:colOff>3175</xdr:colOff>
      <xdr:row>58</xdr:row>
      <xdr:rowOff>46524</xdr:rowOff>
    </xdr:to>
    <xdr:sp macro="" textlink="">
      <xdr:nvSpPr>
        <xdr:cNvPr id="145" name="円/楕円 144"/>
        <xdr:cNvSpPr/>
      </xdr:nvSpPr>
      <xdr:spPr>
        <a:xfrm>
          <a:off x="1968500" y="988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37651</xdr:rowOff>
    </xdr:from>
    <xdr:ext cx="534377" cy="259045"/>
    <xdr:sp macro="" textlink="">
      <xdr:nvSpPr>
        <xdr:cNvPr id="146" name="テキスト ボックス 145"/>
        <xdr:cNvSpPr txBox="1"/>
      </xdr:nvSpPr>
      <xdr:spPr>
        <a:xfrm>
          <a:off x="1752111" y="99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23371</xdr:rowOff>
    </xdr:from>
    <xdr:to>
      <xdr:col>1</xdr:col>
      <xdr:colOff>485775</xdr:colOff>
      <xdr:row>57</xdr:row>
      <xdr:rowOff>124971</xdr:rowOff>
    </xdr:to>
    <xdr:sp macro="" textlink="">
      <xdr:nvSpPr>
        <xdr:cNvPr id="147" name="円/楕円 146"/>
        <xdr:cNvSpPr/>
      </xdr:nvSpPr>
      <xdr:spPr>
        <a:xfrm>
          <a:off x="1079500" y="97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116098</xdr:rowOff>
    </xdr:from>
    <xdr:ext cx="534377" cy="259045"/>
    <xdr:sp macro="" textlink="">
      <xdr:nvSpPr>
        <xdr:cNvPr id="148" name="テキスト ボックス 147"/>
        <xdr:cNvSpPr txBox="1"/>
      </xdr:nvSpPr>
      <xdr:spPr>
        <a:xfrm>
          <a:off x="863111" y="98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126254</xdr:rowOff>
    </xdr:from>
    <xdr:to>
      <xdr:col>6</xdr:col>
      <xdr:colOff>511175</xdr:colOff>
      <xdr:row>77</xdr:row>
      <xdr:rowOff>168717</xdr:rowOff>
    </xdr:to>
    <xdr:cxnSp macro="">
      <xdr:nvCxnSpPr>
        <xdr:cNvPr id="178" name="直線コネクタ 177"/>
        <xdr:cNvCxnSpPr/>
      </xdr:nvCxnSpPr>
      <xdr:spPr>
        <a:xfrm>
          <a:off x="3797300" y="13327904"/>
          <a:ext cx="8382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109410</xdr:rowOff>
    </xdr:from>
    <xdr:to>
      <xdr:col>5</xdr:col>
      <xdr:colOff>358775</xdr:colOff>
      <xdr:row>77</xdr:row>
      <xdr:rowOff>126254</xdr:rowOff>
    </xdr:to>
    <xdr:cxnSp macro="">
      <xdr:nvCxnSpPr>
        <xdr:cNvPr id="181" name="直線コネクタ 180"/>
        <xdr:cNvCxnSpPr/>
      </xdr:nvCxnSpPr>
      <xdr:spPr>
        <a:xfrm>
          <a:off x="2908300" y="13311060"/>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109410</xdr:rowOff>
    </xdr:from>
    <xdr:to>
      <xdr:col>4</xdr:col>
      <xdr:colOff>155575</xdr:colOff>
      <xdr:row>78</xdr:row>
      <xdr:rowOff>116157</xdr:rowOff>
    </xdr:to>
    <xdr:cxnSp macro="">
      <xdr:nvCxnSpPr>
        <xdr:cNvPr id="184" name="直線コネクタ 183"/>
        <xdr:cNvCxnSpPr/>
      </xdr:nvCxnSpPr>
      <xdr:spPr>
        <a:xfrm flipV="1">
          <a:off x="2019300" y="13311060"/>
          <a:ext cx="889000" cy="17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116157</xdr:rowOff>
    </xdr:from>
    <xdr:to>
      <xdr:col>2</xdr:col>
      <xdr:colOff>638175</xdr:colOff>
      <xdr:row>78</xdr:row>
      <xdr:rowOff>145129</xdr:rowOff>
    </xdr:to>
    <xdr:cxnSp macro="">
      <xdr:nvCxnSpPr>
        <xdr:cNvPr id="187" name="直線コネクタ 186"/>
        <xdr:cNvCxnSpPr/>
      </xdr:nvCxnSpPr>
      <xdr:spPr>
        <a:xfrm flipV="1">
          <a:off x="1130300" y="13489257"/>
          <a:ext cx="8890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117917</xdr:rowOff>
    </xdr:from>
    <xdr:to>
      <xdr:col>6</xdr:col>
      <xdr:colOff>561975</xdr:colOff>
      <xdr:row>78</xdr:row>
      <xdr:rowOff>48067</xdr:rowOff>
    </xdr:to>
    <xdr:sp macro="" textlink="">
      <xdr:nvSpPr>
        <xdr:cNvPr id="197" name="円/楕円 196"/>
        <xdr:cNvSpPr/>
      </xdr:nvSpPr>
      <xdr:spPr>
        <a:xfrm>
          <a:off x="4584700" y="133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140794</xdr:rowOff>
    </xdr:from>
    <xdr:ext cx="599010" cy="259045"/>
    <xdr:sp macro="" textlink="">
      <xdr:nvSpPr>
        <xdr:cNvPr id="198" name="民生費該当値テキスト"/>
        <xdr:cNvSpPr txBox="1"/>
      </xdr:nvSpPr>
      <xdr:spPr>
        <a:xfrm>
          <a:off x="4686300" y="1317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75454</xdr:rowOff>
    </xdr:from>
    <xdr:to>
      <xdr:col>5</xdr:col>
      <xdr:colOff>409575</xdr:colOff>
      <xdr:row>78</xdr:row>
      <xdr:rowOff>5604</xdr:rowOff>
    </xdr:to>
    <xdr:sp macro="" textlink="">
      <xdr:nvSpPr>
        <xdr:cNvPr id="199" name="円/楕円 198"/>
        <xdr:cNvSpPr/>
      </xdr:nvSpPr>
      <xdr:spPr>
        <a:xfrm>
          <a:off x="3746500" y="132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22131</xdr:rowOff>
    </xdr:from>
    <xdr:ext cx="599010" cy="259045"/>
    <xdr:sp macro="" textlink="">
      <xdr:nvSpPr>
        <xdr:cNvPr id="200" name="テキスト ボックス 199"/>
        <xdr:cNvSpPr txBox="1"/>
      </xdr:nvSpPr>
      <xdr:spPr>
        <a:xfrm>
          <a:off x="3497794" y="130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58610</xdr:rowOff>
    </xdr:from>
    <xdr:to>
      <xdr:col>4</xdr:col>
      <xdr:colOff>206375</xdr:colOff>
      <xdr:row>77</xdr:row>
      <xdr:rowOff>160210</xdr:rowOff>
    </xdr:to>
    <xdr:sp macro="" textlink="">
      <xdr:nvSpPr>
        <xdr:cNvPr id="201" name="円/楕円 200"/>
        <xdr:cNvSpPr/>
      </xdr:nvSpPr>
      <xdr:spPr>
        <a:xfrm>
          <a:off x="2857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5287</xdr:rowOff>
    </xdr:from>
    <xdr:ext cx="599010" cy="259045"/>
    <xdr:sp macro="" textlink="">
      <xdr:nvSpPr>
        <xdr:cNvPr id="202" name="テキスト ボックス 201"/>
        <xdr:cNvSpPr txBox="1"/>
      </xdr:nvSpPr>
      <xdr:spPr>
        <a:xfrm>
          <a:off x="2608794" y="1303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65357</xdr:rowOff>
    </xdr:from>
    <xdr:to>
      <xdr:col>3</xdr:col>
      <xdr:colOff>3175</xdr:colOff>
      <xdr:row>78</xdr:row>
      <xdr:rowOff>166957</xdr:rowOff>
    </xdr:to>
    <xdr:sp macro="" textlink="">
      <xdr:nvSpPr>
        <xdr:cNvPr id="203" name="円/楕円 202"/>
        <xdr:cNvSpPr/>
      </xdr:nvSpPr>
      <xdr:spPr>
        <a:xfrm>
          <a:off x="1968500" y="134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158084</xdr:rowOff>
    </xdr:from>
    <xdr:ext cx="599010" cy="259045"/>
    <xdr:sp macro="" textlink="">
      <xdr:nvSpPr>
        <xdr:cNvPr id="204" name="テキスト ボックス 203"/>
        <xdr:cNvSpPr txBox="1"/>
      </xdr:nvSpPr>
      <xdr:spPr>
        <a:xfrm>
          <a:off x="1719794" y="1353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94329</xdr:rowOff>
    </xdr:from>
    <xdr:to>
      <xdr:col>1</xdr:col>
      <xdr:colOff>485775</xdr:colOff>
      <xdr:row>79</xdr:row>
      <xdr:rowOff>24479</xdr:rowOff>
    </xdr:to>
    <xdr:sp macro="" textlink="">
      <xdr:nvSpPr>
        <xdr:cNvPr id="205" name="円/楕円 204"/>
        <xdr:cNvSpPr/>
      </xdr:nvSpPr>
      <xdr:spPr>
        <a:xfrm>
          <a:off x="1079500" y="13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15606</xdr:rowOff>
    </xdr:from>
    <xdr:ext cx="599010" cy="259045"/>
    <xdr:sp macro="" textlink="">
      <xdr:nvSpPr>
        <xdr:cNvPr id="206" name="テキスト ボックス 205"/>
        <xdr:cNvSpPr txBox="1"/>
      </xdr:nvSpPr>
      <xdr:spPr>
        <a:xfrm>
          <a:off x="830794" y="135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43714</xdr:rowOff>
    </xdr:from>
    <xdr:to>
      <xdr:col>6</xdr:col>
      <xdr:colOff>511175</xdr:colOff>
      <xdr:row>97</xdr:row>
      <xdr:rowOff>83465</xdr:rowOff>
    </xdr:to>
    <xdr:cxnSp macro="">
      <xdr:nvCxnSpPr>
        <xdr:cNvPr id="235" name="直線コネクタ 234"/>
        <xdr:cNvCxnSpPr/>
      </xdr:nvCxnSpPr>
      <xdr:spPr>
        <a:xfrm>
          <a:off x="3797300" y="16674364"/>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3403</xdr:rowOff>
    </xdr:from>
    <xdr:to>
      <xdr:col>5</xdr:col>
      <xdr:colOff>358775</xdr:colOff>
      <xdr:row>97</xdr:row>
      <xdr:rowOff>43714</xdr:rowOff>
    </xdr:to>
    <xdr:cxnSp macro="">
      <xdr:nvCxnSpPr>
        <xdr:cNvPr id="238" name="直線コネクタ 237"/>
        <xdr:cNvCxnSpPr/>
      </xdr:nvCxnSpPr>
      <xdr:spPr>
        <a:xfrm>
          <a:off x="2908300" y="16634053"/>
          <a:ext cx="8890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3403</xdr:rowOff>
    </xdr:from>
    <xdr:to>
      <xdr:col>4</xdr:col>
      <xdr:colOff>155575</xdr:colOff>
      <xdr:row>97</xdr:row>
      <xdr:rowOff>62801</xdr:rowOff>
    </xdr:to>
    <xdr:cxnSp macro="">
      <xdr:nvCxnSpPr>
        <xdr:cNvPr id="241" name="直線コネクタ 240"/>
        <xdr:cNvCxnSpPr/>
      </xdr:nvCxnSpPr>
      <xdr:spPr>
        <a:xfrm flipV="1">
          <a:off x="2019300" y="16634053"/>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41542</xdr:rowOff>
    </xdr:from>
    <xdr:to>
      <xdr:col>2</xdr:col>
      <xdr:colOff>638175</xdr:colOff>
      <xdr:row>97</xdr:row>
      <xdr:rowOff>62801</xdr:rowOff>
    </xdr:to>
    <xdr:cxnSp macro="">
      <xdr:nvCxnSpPr>
        <xdr:cNvPr id="244" name="直線コネクタ 243"/>
        <xdr:cNvCxnSpPr/>
      </xdr:nvCxnSpPr>
      <xdr:spPr>
        <a:xfrm>
          <a:off x="1130300" y="1667219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32665</xdr:rowOff>
    </xdr:from>
    <xdr:to>
      <xdr:col>6</xdr:col>
      <xdr:colOff>561975</xdr:colOff>
      <xdr:row>97</xdr:row>
      <xdr:rowOff>134265</xdr:rowOff>
    </xdr:to>
    <xdr:sp macro="" textlink="">
      <xdr:nvSpPr>
        <xdr:cNvPr id="254" name="円/楕円 253"/>
        <xdr:cNvSpPr/>
      </xdr:nvSpPr>
      <xdr:spPr>
        <a:xfrm>
          <a:off x="45847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119042</xdr:rowOff>
    </xdr:from>
    <xdr:ext cx="534377" cy="259045"/>
    <xdr:sp macro="" textlink="">
      <xdr:nvSpPr>
        <xdr:cNvPr id="255" name="衛生費該当値テキスト"/>
        <xdr:cNvSpPr txBox="1"/>
      </xdr:nvSpPr>
      <xdr:spPr>
        <a:xfrm>
          <a:off x="4686300" y="165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164364</xdr:rowOff>
    </xdr:from>
    <xdr:to>
      <xdr:col>5</xdr:col>
      <xdr:colOff>409575</xdr:colOff>
      <xdr:row>97</xdr:row>
      <xdr:rowOff>94514</xdr:rowOff>
    </xdr:to>
    <xdr:sp macro="" textlink="">
      <xdr:nvSpPr>
        <xdr:cNvPr id="256" name="円/楕円 255"/>
        <xdr:cNvSpPr/>
      </xdr:nvSpPr>
      <xdr:spPr>
        <a:xfrm>
          <a:off x="3746500" y="166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85641</xdr:rowOff>
    </xdr:from>
    <xdr:ext cx="534377" cy="259045"/>
    <xdr:sp macro="" textlink="">
      <xdr:nvSpPr>
        <xdr:cNvPr id="257" name="テキスト ボックス 256"/>
        <xdr:cNvSpPr txBox="1"/>
      </xdr:nvSpPr>
      <xdr:spPr>
        <a:xfrm>
          <a:off x="3530111" y="167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124053</xdr:rowOff>
    </xdr:from>
    <xdr:to>
      <xdr:col>4</xdr:col>
      <xdr:colOff>206375</xdr:colOff>
      <xdr:row>97</xdr:row>
      <xdr:rowOff>54203</xdr:rowOff>
    </xdr:to>
    <xdr:sp macro="" textlink="">
      <xdr:nvSpPr>
        <xdr:cNvPr id="258" name="円/楕円 257"/>
        <xdr:cNvSpPr/>
      </xdr:nvSpPr>
      <xdr:spPr>
        <a:xfrm>
          <a:off x="2857500" y="16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45330</xdr:rowOff>
    </xdr:from>
    <xdr:ext cx="534377" cy="259045"/>
    <xdr:sp macro="" textlink="">
      <xdr:nvSpPr>
        <xdr:cNvPr id="259" name="テキスト ボックス 258"/>
        <xdr:cNvSpPr txBox="1"/>
      </xdr:nvSpPr>
      <xdr:spPr>
        <a:xfrm>
          <a:off x="2641111" y="166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12001</xdr:rowOff>
    </xdr:from>
    <xdr:to>
      <xdr:col>3</xdr:col>
      <xdr:colOff>3175</xdr:colOff>
      <xdr:row>97</xdr:row>
      <xdr:rowOff>113601</xdr:rowOff>
    </xdr:to>
    <xdr:sp macro="" textlink="">
      <xdr:nvSpPr>
        <xdr:cNvPr id="260" name="円/楕円 259"/>
        <xdr:cNvSpPr/>
      </xdr:nvSpPr>
      <xdr:spPr>
        <a:xfrm>
          <a:off x="1968500" y="166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104728</xdr:rowOff>
    </xdr:from>
    <xdr:ext cx="534377" cy="259045"/>
    <xdr:sp macro="" textlink="">
      <xdr:nvSpPr>
        <xdr:cNvPr id="261" name="テキスト ボックス 260"/>
        <xdr:cNvSpPr txBox="1"/>
      </xdr:nvSpPr>
      <xdr:spPr>
        <a:xfrm>
          <a:off x="1752111" y="167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162192</xdr:rowOff>
    </xdr:from>
    <xdr:to>
      <xdr:col>1</xdr:col>
      <xdr:colOff>485775</xdr:colOff>
      <xdr:row>97</xdr:row>
      <xdr:rowOff>92342</xdr:rowOff>
    </xdr:to>
    <xdr:sp macro="" textlink="">
      <xdr:nvSpPr>
        <xdr:cNvPr id="262" name="円/楕円 261"/>
        <xdr:cNvSpPr/>
      </xdr:nvSpPr>
      <xdr:spPr>
        <a:xfrm>
          <a:off x="1079500" y="166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83469</xdr:rowOff>
    </xdr:from>
    <xdr:ext cx="534377" cy="259045"/>
    <xdr:sp macro="" textlink="">
      <xdr:nvSpPr>
        <xdr:cNvPr id="263" name="テキスト ボックス 262"/>
        <xdr:cNvSpPr txBox="1"/>
      </xdr:nvSpPr>
      <xdr:spPr>
        <a:xfrm>
          <a:off x="863111" y="167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12827</xdr:rowOff>
    </xdr:from>
    <xdr:to>
      <xdr:col>15</xdr:col>
      <xdr:colOff>180975</xdr:colOff>
      <xdr:row>39</xdr:row>
      <xdr:rowOff>18923</xdr:rowOff>
    </xdr:to>
    <xdr:cxnSp macro="">
      <xdr:nvCxnSpPr>
        <xdr:cNvPr id="292" name="直線コネクタ 291"/>
        <xdr:cNvCxnSpPr/>
      </xdr:nvCxnSpPr>
      <xdr:spPr>
        <a:xfrm flipV="1">
          <a:off x="9639300" y="66993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83883</xdr:rowOff>
    </xdr:from>
    <xdr:to>
      <xdr:col>14</xdr:col>
      <xdr:colOff>28575</xdr:colOff>
      <xdr:row>39</xdr:row>
      <xdr:rowOff>18923</xdr:rowOff>
    </xdr:to>
    <xdr:cxnSp macro="">
      <xdr:nvCxnSpPr>
        <xdr:cNvPr id="295" name="直線コネクタ 294"/>
        <xdr:cNvCxnSpPr/>
      </xdr:nvCxnSpPr>
      <xdr:spPr>
        <a:xfrm>
          <a:off x="8750300" y="6598983"/>
          <a:ext cx="8890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16828</xdr:rowOff>
    </xdr:from>
    <xdr:to>
      <xdr:col>12</xdr:col>
      <xdr:colOff>511175</xdr:colOff>
      <xdr:row>38</xdr:row>
      <xdr:rowOff>83883</xdr:rowOff>
    </xdr:to>
    <xdr:cxnSp macro="">
      <xdr:nvCxnSpPr>
        <xdr:cNvPr id="298" name="直線コネクタ 297"/>
        <xdr:cNvCxnSpPr/>
      </xdr:nvCxnSpPr>
      <xdr:spPr>
        <a:xfrm>
          <a:off x="7861300" y="6531928"/>
          <a:ext cx="889000" cy="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17590</xdr:rowOff>
    </xdr:from>
    <xdr:to>
      <xdr:col>11</xdr:col>
      <xdr:colOff>307975</xdr:colOff>
      <xdr:row>38</xdr:row>
      <xdr:rowOff>16828</xdr:rowOff>
    </xdr:to>
    <xdr:cxnSp macro="">
      <xdr:nvCxnSpPr>
        <xdr:cNvPr id="301" name="直線コネクタ 300"/>
        <xdr:cNvCxnSpPr/>
      </xdr:nvCxnSpPr>
      <xdr:spPr>
        <a:xfrm>
          <a:off x="6972300" y="6361240"/>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133477</xdr:rowOff>
    </xdr:from>
    <xdr:to>
      <xdr:col>15</xdr:col>
      <xdr:colOff>231775</xdr:colOff>
      <xdr:row>39</xdr:row>
      <xdr:rowOff>63627</xdr:rowOff>
    </xdr:to>
    <xdr:sp macro="" textlink="">
      <xdr:nvSpPr>
        <xdr:cNvPr id="311" name="円/楕円 310"/>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48404</xdr:rowOff>
    </xdr:from>
    <xdr:ext cx="378565" cy="259045"/>
    <xdr:sp macro="" textlink="">
      <xdr:nvSpPr>
        <xdr:cNvPr id="312" name="労働費該当値テキスト"/>
        <xdr:cNvSpPr txBox="1"/>
      </xdr:nvSpPr>
      <xdr:spPr>
        <a:xfrm>
          <a:off x="10528300" y="656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139573</xdr:rowOff>
    </xdr:from>
    <xdr:to>
      <xdr:col>14</xdr:col>
      <xdr:colOff>79375</xdr:colOff>
      <xdr:row>39</xdr:row>
      <xdr:rowOff>69723</xdr:rowOff>
    </xdr:to>
    <xdr:sp macro="" textlink="">
      <xdr:nvSpPr>
        <xdr:cNvPr id="313" name="円/楕円 312"/>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60850</xdr:rowOff>
    </xdr:from>
    <xdr:ext cx="378565" cy="259045"/>
    <xdr:sp macro="" textlink="">
      <xdr:nvSpPr>
        <xdr:cNvPr id="314" name="テキスト ボックス 313"/>
        <xdr:cNvSpPr txBox="1"/>
      </xdr:nvSpPr>
      <xdr:spPr>
        <a:xfrm>
          <a:off x="9450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33083</xdr:rowOff>
    </xdr:from>
    <xdr:to>
      <xdr:col>12</xdr:col>
      <xdr:colOff>561975</xdr:colOff>
      <xdr:row>38</xdr:row>
      <xdr:rowOff>134683</xdr:rowOff>
    </xdr:to>
    <xdr:sp macro="" textlink="">
      <xdr:nvSpPr>
        <xdr:cNvPr id="315" name="円/楕円 314"/>
        <xdr:cNvSpPr/>
      </xdr:nvSpPr>
      <xdr:spPr>
        <a:xfrm>
          <a:off x="8699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125810</xdr:rowOff>
    </xdr:from>
    <xdr:ext cx="378565" cy="259045"/>
    <xdr:sp macro="" textlink="">
      <xdr:nvSpPr>
        <xdr:cNvPr id="316" name="テキスト ボックス 315"/>
        <xdr:cNvSpPr txBox="1"/>
      </xdr:nvSpPr>
      <xdr:spPr>
        <a:xfrm>
          <a:off x="8561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137478</xdr:rowOff>
    </xdr:from>
    <xdr:to>
      <xdr:col>11</xdr:col>
      <xdr:colOff>358775</xdr:colOff>
      <xdr:row>38</xdr:row>
      <xdr:rowOff>67628</xdr:rowOff>
    </xdr:to>
    <xdr:sp macro="" textlink="">
      <xdr:nvSpPr>
        <xdr:cNvPr id="317" name="円/楕円 316"/>
        <xdr:cNvSpPr/>
      </xdr:nvSpPr>
      <xdr:spPr>
        <a:xfrm>
          <a:off x="7810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58755</xdr:rowOff>
    </xdr:from>
    <xdr:ext cx="469744" cy="259045"/>
    <xdr:sp macro="" textlink="">
      <xdr:nvSpPr>
        <xdr:cNvPr id="318" name="テキスト ボックス 317"/>
        <xdr:cNvSpPr txBox="1"/>
      </xdr:nvSpPr>
      <xdr:spPr>
        <a:xfrm>
          <a:off x="7626427"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138240</xdr:rowOff>
    </xdr:from>
    <xdr:to>
      <xdr:col>10</xdr:col>
      <xdr:colOff>155575</xdr:colOff>
      <xdr:row>37</xdr:row>
      <xdr:rowOff>68390</xdr:rowOff>
    </xdr:to>
    <xdr:sp macro="" textlink="">
      <xdr:nvSpPr>
        <xdr:cNvPr id="319" name="円/楕円 318"/>
        <xdr:cNvSpPr/>
      </xdr:nvSpPr>
      <xdr:spPr>
        <a:xfrm>
          <a:off x="6921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59517</xdr:rowOff>
    </xdr:from>
    <xdr:ext cx="469744" cy="259045"/>
    <xdr:sp macro="" textlink="">
      <xdr:nvSpPr>
        <xdr:cNvPr id="320" name="テキスト ボックス 319"/>
        <xdr:cNvSpPr txBox="1"/>
      </xdr:nvSpPr>
      <xdr:spPr>
        <a:xfrm>
          <a:off x="6737427"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131623</xdr:rowOff>
    </xdr:from>
    <xdr:to>
      <xdr:col>15</xdr:col>
      <xdr:colOff>180975</xdr:colOff>
      <xdr:row>57</xdr:row>
      <xdr:rowOff>134226</xdr:rowOff>
    </xdr:to>
    <xdr:cxnSp macro="">
      <xdr:nvCxnSpPr>
        <xdr:cNvPr id="349" name="直線コネクタ 348"/>
        <xdr:cNvCxnSpPr/>
      </xdr:nvCxnSpPr>
      <xdr:spPr>
        <a:xfrm>
          <a:off x="9639300" y="9904273"/>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123165</xdr:rowOff>
    </xdr:from>
    <xdr:to>
      <xdr:col>14</xdr:col>
      <xdr:colOff>28575</xdr:colOff>
      <xdr:row>57</xdr:row>
      <xdr:rowOff>131623</xdr:rowOff>
    </xdr:to>
    <xdr:cxnSp macro="">
      <xdr:nvCxnSpPr>
        <xdr:cNvPr id="352" name="直線コネクタ 351"/>
        <xdr:cNvCxnSpPr/>
      </xdr:nvCxnSpPr>
      <xdr:spPr>
        <a:xfrm>
          <a:off x="8750300" y="989581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123165</xdr:rowOff>
    </xdr:from>
    <xdr:to>
      <xdr:col>12</xdr:col>
      <xdr:colOff>511175</xdr:colOff>
      <xdr:row>57</xdr:row>
      <xdr:rowOff>140564</xdr:rowOff>
    </xdr:to>
    <xdr:cxnSp macro="">
      <xdr:nvCxnSpPr>
        <xdr:cNvPr id="355" name="直線コネクタ 354"/>
        <xdr:cNvCxnSpPr/>
      </xdr:nvCxnSpPr>
      <xdr:spPr>
        <a:xfrm flipV="1">
          <a:off x="7861300" y="989581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140564</xdr:rowOff>
    </xdr:from>
    <xdr:to>
      <xdr:col>11</xdr:col>
      <xdr:colOff>307975</xdr:colOff>
      <xdr:row>58</xdr:row>
      <xdr:rowOff>16408</xdr:rowOff>
    </xdr:to>
    <xdr:cxnSp macro="">
      <xdr:nvCxnSpPr>
        <xdr:cNvPr id="358" name="直線コネクタ 357"/>
        <xdr:cNvCxnSpPr/>
      </xdr:nvCxnSpPr>
      <xdr:spPr>
        <a:xfrm flipV="1">
          <a:off x="6972300" y="9913214"/>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83426</xdr:rowOff>
    </xdr:from>
    <xdr:to>
      <xdr:col>15</xdr:col>
      <xdr:colOff>231775</xdr:colOff>
      <xdr:row>58</xdr:row>
      <xdr:rowOff>13576</xdr:rowOff>
    </xdr:to>
    <xdr:sp macro="" textlink="">
      <xdr:nvSpPr>
        <xdr:cNvPr id="368" name="円/楕円 367"/>
        <xdr:cNvSpPr/>
      </xdr:nvSpPr>
      <xdr:spPr>
        <a:xfrm>
          <a:off x="10426700" y="98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106303</xdr:rowOff>
    </xdr:from>
    <xdr:ext cx="534377" cy="259045"/>
    <xdr:sp macro="" textlink="">
      <xdr:nvSpPr>
        <xdr:cNvPr id="369" name="農林水産業費該当値テキスト"/>
        <xdr:cNvSpPr txBox="1"/>
      </xdr:nvSpPr>
      <xdr:spPr>
        <a:xfrm>
          <a:off x="10528300" y="97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80823</xdr:rowOff>
    </xdr:from>
    <xdr:to>
      <xdr:col>14</xdr:col>
      <xdr:colOff>79375</xdr:colOff>
      <xdr:row>58</xdr:row>
      <xdr:rowOff>10973</xdr:rowOff>
    </xdr:to>
    <xdr:sp macro="" textlink="">
      <xdr:nvSpPr>
        <xdr:cNvPr id="370" name="円/楕円 369"/>
        <xdr:cNvSpPr/>
      </xdr:nvSpPr>
      <xdr:spPr>
        <a:xfrm>
          <a:off x="95885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2100</xdr:rowOff>
    </xdr:from>
    <xdr:ext cx="534377" cy="259045"/>
    <xdr:sp macro="" textlink="">
      <xdr:nvSpPr>
        <xdr:cNvPr id="371" name="テキスト ボックス 370"/>
        <xdr:cNvSpPr txBox="1"/>
      </xdr:nvSpPr>
      <xdr:spPr>
        <a:xfrm>
          <a:off x="9372111" y="9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72365</xdr:rowOff>
    </xdr:from>
    <xdr:to>
      <xdr:col>12</xdr:col>
      <xdr:colOff>561975</xdr:colOff>
      <xdr:row>58</xdr:row>
      <xdr:rowOff>2515</xdr:rowOff>
    </xdr:to>
    <xdr:sp macro="" textlink="">
      <xdr:nvSpPr>
        <xdr:cNvPr id="372" name="円/楕円 371"/>
        <xdr:cNvSpPr/>
      </xdr:nvSpPr>
      <xdr:spPr>
        <a:xfrm>
          <a:off x="8699500" y="9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165092</xdr:rowOff>
    </xdr:from>
    <xdr:ext cx="534377" cy="259045"/>
    <xdr:sp macro="" textlink="">
      <xdr:nvSpPr>
        <xdr:cNvPr id="373" name="テキスト ボックス 372"/>
        <xdr:cNvSpPr txBox="1"/>
      </xdr:nvSpPr>
      <xdr:spPr>
        <a:xfrm>
          <a:off x="8483111" y="99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89764</xdr:rowOff>
    </xdr:from>
    <xdr:to>
      <xdr:col>11</xdr:col>
      <xdr:colOff>358775</xdr:colOff>
      <xdr:row>58</xdr:row>
      <xdr:rowOff>19914</xdr:rowOff>
    </xdr:to>
    <xdr:sp macro="" textlink="">
      <xdr:nvSpPr>
        <xdr:cNvPr id="374" name="円/楕円 373"/>
        <xdr:cNvSpPr/>
      </xdr:nvSpPr>
      <xdr:spPr>
        <a:xfrm>
          <a:off x="7810500" y="98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11041</xdr:rowOff>
    </xdr:from>
    <xdr:ext cx="534377" cy="259045"/>
    <xdr:sp macro="" textlink="">
      <xdr:nvSpPr>
        <xdr:cNvPr id="375" name="テキスト ボックス 374"/>
        <xdr:cNvSpPr txBox="1"/>
      </xdr:nvSpPr>
      <xdr:spPr>
        <a:xfrm>
          <a:off x="7594111" y="9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137058</xdr:rowOff>
    </xdr:from>
    <xdr:to>
      <xdr:col>10</xdr:col>
      <xdr:colOff>155575</xdr:colOff>
      <xdr:row>58</xdr:row>
      <xdr:rowOff>67208</xdr:rowOff>
    </xdr:to>
    <xdr:sp macro="" textlink="">
      <xdr:nvSpPr>
        <xdr:cNvPr id="376" name="円/楕円 375"/>
        <xdr:cNvSpPr/>
      </xdr:nvSpPr>
      <xdr:spPr>
        <a:xfrm>
          <a:off x="6921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58335</xdr:rowOff>
    </xdr:from>
    <xdr:ext cx="534377" cy="259045"/>
    <xdr:sp macro="" textlink="">
      <xdr:nvSpPr>
        <xdr:cNvPr id="377" name="テキスト ボックス 376"/>
        <xdr:cNvSpPr txBox="1"/>
      </xdr:nvSpPr>
      <xdr:spPr>
        <a:xfrm>
          <a:off x="6705111" y="100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148746</xdr:rowOff>
    </xdr:from>
    <xdr:to>
      <xdr:col>15</xdr:col>
      <xdr:colOff>180975</xdr:colOff>
      <xdr:row>78</xdr:row>
      <xdr:rowOff>40063</xdr:rowOff>
    </xdr:to>
    <xdr:cxnSp macro="">
      <xdr:nvCxnSpPr>
        <xdr:cNvPr id="408" name="直線コネクタ 407"/>
        <xdr:cNvCxnSpPr/>
      </xdr:nvCxnSpPr>
      <xdr:spPr>
        <a:xfrm>
          <a:off x="9639300" y="13350396"/>
          <a:ext cx="8382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148746</xdr:rowOff>
    </xdr:from>
    <xdr:to>
      <xdr:col>14</xdr:col>
      <xdr:colOff>28575</xdr:colOff>
      <xdr:row>78</xdr:row>
      <xdr:rowOff>44700</xdr:rowOff>
    </xdr:to>
    <xdr:cxnSp macro="">
      <xdr:nvCxnSpPr>
        <xdr:cNvPr id="411" name="直線コネクタ 410"/>
        <xdr:cNvCxnSpPr/>
      </xdr:nvCxnSpPr>
      <xdr:spPr>
        <a:xfrm flipV="1">
          <a:off x="8750300" y="13350396"/>
          <a:ext cx="889000" cy="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44700</xdr:rowOff>
    </xdr:from>
    <xdr:to>
      <xdr:col>12</xdr:col>
      <xdr:colOff>511175</xdr:colOff>
      <xdr:row>78</xdr:row>
      <xdr:rowOff>72786</xdr:rowOff>
    </xdr:to>
    <xdr:cxnSp macro="">
      <xdr:nvCxnSpPr>
        <xdr:cNvPr id="414" name="直線コネクタ 413"/>
        <xdr:cNvCxnSpPr/>
      </xdr:nvCxnSpPr>
      <xdr:spPr>
        <a:xfrm flipV="1">
          <a:off x="7861300" y="13417800"/>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57437</xdr:rowOff>
    </xdr:from>
    <xdr:to>
      <xdr:col>11</xdr:col>
      <xdr:colOff>307975</xdr:colOff>
      <xdr:row>78</xdr:row>
      <xdr:rowOff>72786</xdr:rowOff>
    </xdr:to>
    <xdr:cxnSp macro="">
      <xdr:nvCxnSpPr>
        <xdr:cNvPr id="417" name="直線コネクタ 416"/>
        <xdr:cNvCxnSpPr/>
      </xdr:nvCxnSpPr>
      <xdr:spPr>
        <a:xfrm>
          <a:off x="6972300" y="13430537"/>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160713</xdr:rowOff>
    </xdr:from>
    <xdr:to>
      <xdr:col>15</xdr:col>
      <xdr:colOff>231775</xdr:colOff>
      <xdr:row>78</xdr:row>
      <xdr:rowOff>90863</xdr:rowOff>
    </xdr:to>
    <xdr:sp macro="" textlink="">
      <xdr:nvSpPr>
        <xdr:cNvPr id="427" name="円/楕円 426"/>
        <xdr:cNvSpPr/>
      </xdr:nvSpPr>
      <xdr:spPr>
        <a:xfrm>
          <a:off x="10426700" y="133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139140</xdr:rowOff>
    </xdr:from>
    <xdr:ext cx="469744" cy="259045"/>
    <xdr:sp macro="" textlink="">
      <xdr:nvSpPr>
        <xdr:cNvPr id="428" name="商工費該当値テキスト"/>
        <xdr:cNvSpPr txBox="1"/>
      </xdr:nvSpPr>
      <xdr:spPr>
        <a:xfrm>
          <a:off x="10528300" y="13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97946</xdr:rowOff>
    </xdr:from>
    <xdr:to>
      <xdr:col>14</xdr:col>
      <xdr:colOff>79375</xdr:colOff>
      <xdr:row>78</xdr:row>
      <xdr:rowOff>28096</xdr:rowOff>
    </xdr:to>
    <xdr:sp macro="" textlink="">
      <xdr:nvSpPr>
        <xdr:cNvPr id="429" name="円/楕円 428"/>
        <xdr:cNvSpPr/>
      </xdr:nvSpPr>
      <xdr:spPr>
        <a:xfrm>
          <a:off x="9588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19223</xdr:rowOff>
    </xdr:from>
    <xdr:ext cx="469744" cy="259045"/>
    <xdr:sp macro="" textlink="">
      <xdr:nvSpPr>
        <xdr:cNvPr id="430" name="テキスト ボックス 429"/>
        <xdr:cNvSpPr txBox="1"/>
      </xdr:nvSpPr>
      <xdr:spPr>
        <a:xfrm>
          <a:off x="9404427" y="1339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165350</xdr:rowOff>
    </xdr:from>
    <xdr:to>
      <xdr:col>12</xdr:col>
      <xdr:colOff>561975</xdr:colOff>
      <xdr:row>78</xdr:row>
      <xdr:rowOff>95500</xdr:rowOff>
    </xdr:to>
    <xdr:sp macro="" textlink="">
      <xdr:nvSpPr>
        <xdr:cNvPr id="431" name="円/楕円 430"/>
        <xdr:cNvSpPr/>
      </xdr:nvSpPr>
      <xdr:spPr>
        <a:xfrm>
          <a:off x="8699500" y="133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86627</xdr:rowOff>
    </xdr:from>
    <xdr:ext cx="469744" cy="259045"/>
    <xdr:sp macro="" textlink="">
      <xdr:nvSpPr>
        <xdr:cNvPr id="432" name="テキスト ボックス 431"/>
        <xdr:cNvSpPr txBox="1"/>
      </xdr:nvSpPr>
      <xdr:spPr>
        <a:xfrm>
          <a:off x="8515427" y="1345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21986</xdr:rowOff>
    </xdr:from>
    <xdr:to>
      <xdr:col>11</xdr:col>
      <xdr:colOff>358775</xdr:colOff>
      <xdr:row>78</xdr:row>
      <xdr:rowOff>123586</xdr:rowOff>
    </xdr:to>
    <xdr:sp macro="" textlink="">
      <xdr:nvSpPr>
        <xdr:cNvPr id="433" name="円/楕円 432"/>
        <xdr:cNvSpPr/>
      </xdr:nvSpPr>
      <xdr:spPr>
        <a:xfrm>
          <a:off x="7810500" y="133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114713</xdr:rowOff>
    </xdr:from>
    <xdr:ext cx="469744" cy="259045"/>
    <xdr:sp macro="" textlink="">
      <xdr:nvSpPr>
        <xdr:cNvPr id="434" name="テキスト ボックス 433"/>
        <xdr:cNvSpPr txBox="1"/>
      </xdr:nvSpPr>
      <xdr:spPr>
        <a:xfrm>
          <a:off x="7626427" y="1348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6637</xdr:rowOff>
    </xdr:from>
    <xdr:to>
      <xdr:col>10</xdr:col>
      <xdr:colOff>155575</xdr:colOff>
      <xdr:row>78</xdr:row>
      <xdr:rowOff>108237</xdr:rowOff>
    </xdr:to>
    <xdr:sp macro="" textlink="">
      <xdr:nvSpPr>
        <xdr:cNvPr id="435" name="円/楕円 434"/>
        <xdr:cNvSpPr/>
      </xdr:nvSpPr>
      <xdr:spPr>
        <a:xfrm>
          <a:off x="6921500" y="13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99364</xdr:rowOff>
    </xdr:from>
    <xdr:ext cx="469744" cy="259045"/>
    <xdr:sp macro="" textlink="">
      <xdr:nvSpPr>
        <xdr:cNvPr id="436" name="テキスト ボックス 435"/>
        <xdr:cNvSpPr txBox="1"/>
      </xdr:nvSpPr>
      <xdr:spPr>
        <a:xfrm>
          <a:off x="6737427" y="1347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5910</xdr:rowOff>
    </xdr:from>
    <xdr:to>
      <xdr:col>15</xdr:col>
      <xdr:colOff>180975</xdr:colOff>
      <xdr:row>99</xdr:row>
      <xdr:rowOff>17833</xdr:rowOff>
    </xdr:to>
    <xdr:cxnSp macro="">
      <xdr:nvCxnSpPr>
        <xdr:cNvPr id="467" name="直線コネクタ 466"/>
        <xdr:cNvCxnSpPr/>
      </xdr:nvCxnSpPr>
      <xdr:spPr>
        <a:xfrm flipV="1">
          <a:off x="9639300" y="16979460"/>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170185</xdr:rowOff>
    </xdr:from>
    <xdr:to>
      <xdr:col>14</xdr:col>
      <xdr:colOff>28575</xdr:colOff>
      <xdr:row>99</xdr:row>
      <xdr:rowOff>17833</xdr:rowOff>
    </xdr:to>
    <xdr:cxnSp macro="">
      <xdr:nvCxnSpPr>
        <xdr:cNvPr id="470" name="直線コネクタ 469"/>
        <xdr:cNvCxnSpPr/>
      </xdr:nvCxnSpPr>
      <xdr:spPr>
        <a:xfrm>
          <a:off x="8750300" y="16972285"/>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116198</xdr:rowOff>
    </xdr:from>
    <xdr:to>
      <xdr:col>12</xdr:col>
      <xdr:colOff>511175</xdr:colOff>
      <xdr:row>98</xdr:row>
      <xdr:rowOff>170185</xdr:rowOff>
    </xdr:to>
    <xdr:cxnSp macro="">
      <xdr:nvCxnSpPr>
        <xdr:cNvPr id="473" name="直線コネクタ 472"/>
        <xdr:cNvCxnSpPr/>
      </xdr:nvCxnSpPr>
      <xdr:spPr>
        <a:xfrm>
          <a:off x="7861300" y="16918298"/>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116198</xdr:rowOff>
    </xdr:from>
    <xdr:to>
      <xdr:col>11</xdr:col>
      <xdr:colOff>307975</xdr:colOff>
      <xdr:row>98</xdr:row>
      <xdr:rowOff>158410</xdr:rowOff>
    </xdr:to>
    <xdr:cxnSp macro="">
      <xdr:nvCxnSpPr>
        <xdr:cNvPr id="476" name="直線コネクタ 475"/>
        <xdr:cNvCxnSpPr/>
      </xdr:nvCxnSpPr>
      <xdr:spPr>
        <a:xfrm flipV="1">
          <a:off x="6972300" y="16918298"/>
          <a:ext cx="889000" cy="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126560</xdr:rowOff>
    </xdr:from>
    <xdr:to>
      <xdr:col>15</xdr:col>
      <xdr:colOff>231775</xdr:colOff>
      <xdr:row>99</xdr:row>
      <xdr:rowOff>56710</xdr:rowOff>
    </xdr:to>
    <xdr:sp macro="" textlink="">
      <xdr:nvSpPr>
        <xdr:cNvPr id="486" name="円/楕円 485"/>
        <xdr:cNvSpPr/>
      </xdr:nvSpPr>
      <xdr:spPr>
        <a:xfrm>
          <a:off x="10426700" y="169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85937</xdr:rowOff>
    </xdr:from>
    <xdr:ext cx="534377" cy="259045"/>
    <xdr:sp macro="" textlink="">
      <xdr:nvSpPr>
        <xdr:cNvPr id="487" name="土木費該当値テキスト"/>
        <xdr:cNvSpPr txBox="1"/>
      </xdr:nvSpPr>
      <xdr:spPr>
        <a:xfrm>
          <a:off x="10528300" y="167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138483</xdr:rowOff>
    </xdr:from>
    <xdr:to>
      <xdr:col>14</xdr:col>
      <xdr:colOff>79375</xdr:colOff>
      <xdr:row>99</xdr:row>
      <xdr:rowOff>68633</xdr:rowOff>
    </xdr:to>
    <xdr:sp macro="" textlink="">
      <xdr:nvSpPr>
        <xdr:cNvPr id="488" name="円/楕円 487"/>
        <xdr:cNvSpPr/>
      </xdr:nvSpPr>
      <xdr:spPr>
        <a:xfrm>
          <a:off x="9588500" y="169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59760</xdr:rowOff>
    </xdr:from>
    <xdr:ext cx="534377" cy="259045"/>
    <xdr:sp macro="" textlink="">
      <xdr:nvSpPr>
        <xdr:cNvPr id="489" name="テキスト ボックス 488"/>
        <xdr:cNvSpPr txBox="1"/>
      </xdr:nvSpPr>
      <xdr:spPr>
        <a:xfrm>
          <a:off x="9372111" y="170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119385</xdr:rowOff>
    </xdr:from>
    <xdr:to>
      <xdr:col>12</xdr:col>
      <xdr:colOff>561975</xdr:colOff>
      <xdr:row>99</xdr:row>
      <xdr:rowOff>49535</xdr:rowOff>
    </xdr:to>
    <xdr:sp macro="" textlink="">
      <xdr:nvSpPr>
        <xdr:cNvPr id="490" name="円/楕円 489"/>
        <xdr:cNvSpPr/>
      </xdr:nvSpPr>
      <xdr:spPr>
        <a:xfrm>
          <a:off x="8699500" y="169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40662</xdr:rowOff>
    </xdr:from>
    <xdr:ext cx="534377" cy="259045"/>
    <xdr:sp macro="" textlink="">
      <xdr:nvSpPr>
        <xdr:cNvPr id="491" name="テキスト ボックス 490"/>
        <xdr:cNvSpPr txBox="1"/>
      </xdr:nvSpPr>
      <xdr:spPr>
        <a:xfrm>
          <a:off x="8483111" y="170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65398</xdr:rowOff>
    </xdr:from>
    <xdr:to>
      <xdr:col>11</xdr:col>
      <xdr:colOff>358775</xdr:colOff>
      <xdr:row>98</xdr:row>
      <xdr:rowOff>166998</xdr:rowOff>
    </xdr:to>
    <xdr:sp macro="" textlink="">
      <xdr:nvSpPr>
        <xdr:cNvPr id="492" name="円/楕円 491"/>
        <xdr:cNvSpPr/>
      </xdr:nvSpPr>
      <xdr:spPr>
        <a:xfrm>
          <a:off x="7810500" y="168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12075</xdr:rowOff>
    </xdr:from>
    <xdr:ext cx="534377" cy="259045"/>
    <xdr:sp macro="" textlink="">
      <xdr:nvSpPr>
        <xdr:cNvPr id="493" name="テキスト ボックス 492"/>
        <xdr:cNvSpPr txBox="1"/>
      </xdr:nvSpPr>
      <xdr:spPr>
        <a:xfrm>
          <a:off x="7594111" y="166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107610</xdr:rowOff>
    </xdr:from>
    <xdr:to>
      <xdr:col>10</xdr:col>
      <xdr:colOff>155575</xdr:colOff>
      <xdr:row>99</xdr:row>
      <xdr:rowOff>37760</xdr:rowOff>
    </xdr:to>
    <xdr:sp macro="" textlink="">
      <xdr:nvSpPr>
        <xdr:cNvPr id="494" name="円/楕円 493"/>
        <xdr:cNvSpPr/>
      </xdr:nvSpPr>
      <xdr:spPr>
        <a:xfrm>
          <a:off x="6921500" y="169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54287</xdr:rowOff>
    </xdr:from>
    <xdr:ext cx="534377" cy="259045"/>
    <xdr:sp macro="" textlink="">
      <xdr:nvSpPr>
        <xdr:cNvPr id="495" name="テキスト ボックス 494"/>
        <xdr:cNvSpPr txBox="1"/>
      </xdr:nvSpPr>
      <xdr:spPr>
        <a:xfrm>
          <a:off x="6705111" y="166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102229</xdr:rowOff>
    </xdr:from>
    <xdr:to>
      <xdr:col>23</xdr:col>
      <xdr:colOff>517525</xdr:colOff>
      <xdr:row>37</xdr:row>
      <xdr:rowOff>4026</xdr:rowOff>
    </xdr:to>
    <xdr:cxnSp macro="">
      <xdr:nvCxnSpPr>
        <xdr:cNvPr id="524" name="直線コネクタ 523"/>
        <xdr:cNvCxnSpPr/>
      </xdr:nvCxnSpPr>
      <xdr:spPr>
        <a:xfrm flipV="1">
          <a:off x="15481300" y="6274429"/>
          <a:ext cx="8382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4026</xdr:rowOff>
    </xdr:from>
    <xdr:to>
      <xdr:col>22</xdr:col>
      <xdr:colOff>365125</xdr:colOff>
      <xdr:row>37</xdr:row>
      <xdr:rowOff>34220</xdr:rowOff>
    </xdr:to>
    <xdr:cxnSp macro="">
      <xdr:nvCxnSpPr>
        <xdr:cNvPr id="527" name="直線コネクタ 526"/>
        <xdr:cNvCxnSpPr/>
      </xdr:nvCxnSpPr>
      <xdr:spPr>
        <a:xfrm flipV="1">
          <a:off x="14592300" y="6347676"/>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20733</xdr:rowOff>
    </xdr:from>
    <xdr:to>
      <xdr:col>21</xdr:col>
      <xdr:colOff>161925</xdr:colOff>
      <xdr:row>37</xdr:row>
      <xdr:rowOff>34220</xdr:rowOff>
    </xdr:to>
    <xdr:cxnSp macro="">
      <xdr:nvCxnSpPr>
        <xdr:cNvPr id="530" name="直線コネクタ 529"/>
        <xdr:cNvCxnSpPr/>
      </xdr:nvCxnSpPr>
      <xdr:spPr>
        <a:xfrm>
          <a:off x="13703300" y="6364383"/>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20733</xdr:rowOff>
    </xdr:from>
    <xdr:to>
      <xdr:col>19</xdr:col>
      <xdr:colOff>644525</xdr:colOff>
      <xdr:row>37</xdr:row>
      <xdr:rowOff>25305</xdr:rowOff>
    </xdr:to>
    <xdr:cxnSp macro="">
      <xdr:nvCxnSpPr>
        <xdr:cNvPr id="533" name="直線コネクタ 532"/>
        <xdr:cNvCxnSpPr/>
      </xdr:nvCxnSpPr>
      <xdr:spPr>
        <a:xfrm flipV="1">
          <a:off x="12814300" y="63643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51429</xdr:rowOff>
    </xdr:from>
    <xdr:to>
      <xdr:col>23</xdr:col>
      <xdr:colOff>568325</xdr:colOff>
      <xdr:row>36</xdr:row>
      <xdr:rowOff>153029</xdr:rowOff>
    </xdr:to>
    <xdr:sp macro="" textlink="">
      <xdr:nvSpPr>
        <xdr:cNvPr id="543" name="円/楕円 542"/>
        <xdr:cNvSpPr/>
      </xdr:nvSpPr>
      <xdr:spPr>
        <a:xfrm>
          <a:off x="16268700" y="62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74306</xdr:rowOff>
    </xdr:from>
    <xdr:ext cx="534377" cy="259045"/>
    <xdr:sp macro="" textlink="">
      <xdr:nvSpPr>
        <xdr:cNvPr id="544" name="消防費該当値テキスト"/>
        <xdr:cNvSpPr txBox="1"/>
      </xdr:nvSpPr>
      <xdr:spPr>
        <a:xfrm>
          <a:off x="16370300" y="60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124676</xdr:rowOff>
    </xdr:from>
    <xdr:to>
      <xdr:col>22</xdr:col>
      <xdr:colOff>415925</xdr:colOff>
      <xdr:row>37</xdr:row>
      <xdr:rowOff>54826</xdr:rowOff>
    </xdr:to>
    <xdr:sp macro="" textlink="">
      <xdr:nvSpPr>
        <xdr:cNvPr id="545" name="円/楕円 544"/>
        <xdr:cNvSpPr/>
      </xdr:nvSpPr>
      <xdr:spPr>
        <a:xfrm>
          <a:off x="15430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45953</xdr:rowOff>
    </xdr:from>
    <xdr:ext cx="534377" cy="259045"/>
    <xdr:sp macro="" textlink="">
      <xdr:nvSpPr>
        <xdr:cNvPr id="546" name="テキスト ボックス 545"/>
        <xdr:cNvSpPr txBox="1"/>
      </xdr:nvSpPr>
      <xdr:spPr>
        <a:xfrm>
          <a:off x="15214111"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154870</xdr:rowOff>
    </xdr:from>
    <xdr:to>
      <xdr:col>21</xdr:col>
      <xdr:colOff>212725</xdr:colOff>
      <xdr:row>37</xdr:row>
      <xdr:rowOff>85020</xdr:rowOff>
    </xdr:to>
    <xdr:sp macro="" textlink="">
      <xdr:nvSpPr>
        <xdr:cNvPr id="547" name="円/楕円 546"/>
        <xdr:cNvSpPr/>
      </xdr:nvSpPr>
      <xdr:spPr>
        <a:xfrm>
          <a:off x="14541500" y="63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76147</xdr:rowOff>
    </xdr:from>
    <xdr:ext cx="534377" cy="259045"/>
    <xdr:sp macro="" textlink="">
      <xdr:nvSpPr>
        <xdr:cNvPr id="548" name="テキスト ボックス 547"/>
        <xdr:cNvSpPr txBox="1"/>
      </xdr:nvSpPr>
      <xdr:spPr>
        <a:xfrm>
          <a:off x="14325111" y="64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141383</xdr:rowOff>
    </xdr:from>
    <xdr:to>
      <xdr:col>20</xdr:col>
      <xdr:colOff>9525</xdr:colOff>
      <xdr:row>37</xdr:row>
      <xdr:rowOff>71533</xdr:rowOff>
    </xdr:to>
    <xdr:sp macro="" textlink="">
      <xdr:nvSpPr>
        <xdr:cNvPr id="549" name="円/楕円 548"/>
        <xdr:cNvSpPr/>
      </xdr:nvSpPr>
      <xdr:spPr>
        <a:xfrm>
          <a:off x="13652500" y="63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62660</xdr:rowOff>
    </xdr:from>
    <xdr:ext cx="534377" cy="259045"/>
    <xdr:sp macro="" textlink="">
      <xdr:nvSpPr>
        <xdr:cNvPr id="550" name="テキスト ボックス 549"/>
        <xdr:cNvSpPr txBox="1"/>
      </xdr:nvSpPr>
      <xdr:spPr>
        <a:xfrm>
          <a:off x="13436111" y="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145955</xdr:rowOff>
    </xdr:from>
    <xdr:to>
      <xdr:col>18</xdr:col>
      <xdr:colOff>492125</xdr:colOff>
      <xdr:row>37</xdr:row>
      <xdr:rowOff>76105</xdr:rowOff>
    </xdr:to>
    <xdr:sp macro="" textlink="">
      <xdr:nvSpPr>
        <xdr:cNvPr id="551" name="円/楕円 550"/>
        <xdr:cNvSpPr/>
      </xdr:nvSpPr>
      <xdr:spPr>
        <a:xfrm>
          <a:off x="12763500" y="63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67232</xdr:rowOff>
    </xdr:from>
    <xdr:ext cx="534377" cy="259045"/>
    <xdr:sp macro="" textlink="">
      <xdr:nvSpPr>
        <xdr:cNvPr id="552" name="テキスト ボックス 551"/>
        <xdr:cNvSpPr txBox="1"/>
      </xdr:nvSpPr>
      <xdr:spPr>
        <a:xfrm>
          <a:off x="12547111" y="64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127370</xdr:rowOff>
    </xdr:from>
    <xdr:to>
      <xdr:col>23</xdr:col>
      <xdr:colOff>517525</xdr:colOff>
      <xdr:row>56</xdr:row>
      <xdr:rowOff>28343</xdr:rowOff>
    </xdr:to>
    <xdr:cxnSp macro="">
      <xdr:nvCxnSpPr>
        <xdr:cNvPr id="586" name="直線コネクタ 585"/>
        <xdr:cNvCxnSpPr/>
      </xdr:nvCxnSpPr>
      <xdr:spPr>
        <a:xfrm>
          <a:off x="15481300" y="9557120"/>
          <a:ext cx="838200" cy="7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27972</xdr:rowOff>
    </xdr:from>
    <xdr:to>
      <xdr:col>22</xdr:col>
      <xdr:colOff>365125</xdr:colOff>
      <xdr:row>55</xdr:row>
      <xdr:rowOff>127370</xdr:rowOff>
    </xdr:to>
    <xdr:cxnSp macro="">
      <xdr:nvCxnSpPr>
        <xdr:cNvPr id="589" name="直線コネクタ 588"/>
        <xdr:cNvCxnSpPr/>
      </xdr:nvCxnSpPr>
      <xdr:spPr>
        <a:xfrm>
          <a:off x="14592300" y="9286272"/>
          <a:ext cx="889000" cy="2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27972</xdr:rowOff>
    </xdr:from>
    <xdr:to>
      <xdr:col>21</xdr:col>
      <xdr:colOff>161925</xdr:colOff>
      <xdr:row>56</xdr:row>
      <xdr:rowOff>28729</xdr:rowOff>
    </xdr:to>
    <xdr:cxnSp macro="">
      <xdr:nvCxnSpPr>
        <xdr:cNvPr id="592" name="直線コネクタ 591"/>
        <xdr:cNvCxnSpPr/>
      </xdr:nvCxnSpPr>
      <xdr:spPr>
        <a:xfrm flipV="1">
          <a:off x="13703300" y="9286272"/>
          <a:ext cx="889000" cy="3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28729</xdr:rowOff>
    </xdr:from>
    <xdr:to>
      <xdr:col>19</xdr:col>
      <xdr:colOff>644525</xdr:colOff>
      <xdr:row>56</xdr:row>
      <xdr:rowOff>67334</xdr:rowOff>
    </xdr:to>
    <xdr:cxnSp macro="">
      <xdr:nvCxnSpPr>
        <xdr:cNvPr id="595" name="直線コネクタ 594"/>
        <xdr:cNvCxnSpPr/>
      </xdr:nvCxnSpPr>
      <xdr:spPr>
        <a:xfrm flipV="1">
          <a:off x="12814300" y="9629929"/>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148993</xdr:rowOff>
    </xdr:from>
    <xdr:to>
      <xdr:col>23</xdr:col>
      <xdr:colOff>568325</xdr:colOff>
      <xdr:row>56</xdr:row>
      <xdr:rowOff>79143</xdr:rowOff>
    </xdr:to>
    <xdr:sp macro="" textlink="">
      <xdr:nvSpPr>
        <xdr:cNvPr id="605" name="円/楕円 604"/>
        <xdr:cNvSpPr/>
      </xdr:nvSpPr>
      <xdr:spPr>
        <a:xfrm>
          <a:off x="16268700" y="95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420</xdr:rowOff>
    </xdr:from>
    <xdr:ext cx="534377" cy="259045"/>
    <xdr:sp macro="" textlink="">
      <xdr:nvSpPr>
        <xdr:cNvPr id="606" name="教育費該当値テキスト"/>
        <xdr:cNvSpPr txBox="1"/>
      </xdr:nvSpPr>
      <xdr:spPr>
        <a:xfrm>
          <a:off x="16370300" y="94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76570</xdr:rowOff>
    </xdr:from>
    <xdr:to>
      <xdr:col>22</xdr:col>
      <xdr:colOff>415925</xdr:colOff>
      <xdr:row>56</xdr:row>
      <xdr:rowOff>6720</xdr:rowOff>
    </xdr:to>
    <xdr:sp macro="" textlink="">
      <xdr:nvSpPr>
        <xdr:cNvPr id="607" name="円/楕円 606"/>
        <xdr:cNvSpPr/>
      </xdr:nvSpPr>
      <xdr:spPr>
        <a:xfrm>
          <a:off x="15430500" y="95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23247</xdr:rowOff>
    </xdr:from>
    <xdr:ext cx="534377" cy="259045"/>
    <xdr:sp macro="" textlink="">
      <xdr:nvSpPr>
        <xdr:cNvPr id="608" name="テキスト ボックス 607"/>
        <xdr:cNvSpPr txBox="1"/>
      </xdr:nvSpPr>
      <xdr:spPr>
        <a:xfrm>
          <a:off x="15214111" y="92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148622</xdr:rowOff>
    </xdr:from>
    <xdr:to>
      <xdr:col>21</xdr:col>
      <xdr:colOff>212725</xdr:colOff>
      <xdr:row>54</xdr:row>
      <xdr:rowOff>78772</xdr:rowOff>
    </xdr:to>
    <xdr:sp macro="" textlink="">
      <xdr:nvSpPr>
        <xdr:cNvPr id="609" name="円/楕円 608"/>
        <xdr:cNvSpPr/>
      </xdr:nvSpPr>
      <xdr:spPr>
        <a:xfrm>
          <a:off x="14541500" y="92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95299</xdr:rowOff>
    </xdr:from>
    <xdr:ext cx="534377" cy="259045"/>
    <xdr:sp macro="" textlink="">
      <xdr:nvSpPr>
        <xdr:cNvPr id="610" name="テキスト ボックス 609"/>
        <xdr:cNvSpPr txBox="1"/>
      </xdr:nvSpPr>
      <xdr:spPr>
        <a:xfrm>
          <a:off x="14325111" y="90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149379</xdr:rowOff>
    </xdr:from>
    <xdr:to>
      <xdr:col>20</xdr:col>
      <xdr:colOff>9525</xdr:colOff>
      <xdr:row>56</xdr:row>
      <xdr:rowOff>79529</xdr:rowOff>
    </xdr:to>
    <xdr:sp macro="" textlink="">
      <xdr:nvSpPr>
        <xdr:cNvPr id="611" name="円/楕円 610"/>
        <xdr:cNvSpPr/>
      </xdr:nvSpPr>
      <xdr:spPr>
        <a:xfrm>
          <a:off x="13652500" y="95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96056</xdr:rowOff>
    </xdr:from>
    <xdr:ext cx="534377" cy="259045"/>
    <xdr:sp macro="" textlink="">
      <xdr:nvSpPr>
        <xdr:cNvPr id="612" name="テキスト ボックス 611"/>
        <xdr:cNvSpPr txBox="1"/>
      </xdr:nvSpPr>
      <xdr:spPr>
        <a:xfrm>
          <a:off x="13436111" y="93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16534</xdr:rowOff>
    </xdr:from>
    <xdr:to>
      <xdr:col>18</xdr:col>
      <xdr:colOff>492125</xdr:colOff>
      <xdr:row>56</xdr:row>
      <xdr:rowOff>118134</xdr:rowOff>
    </xdr:to>
    <xdr:sp macro="" textlink="">
      <xdr:nvSpPr>
        <xdr:cNvPr id="613" name="円/楕円 612"/>
        <xdr:cNvSpPr/>
      </xdr:nvSpPr>
      <xdr:spPr>
        <a:xfrm>
          <a:off x="12763500" y="96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134661</xdr:rowOff>
    </xdr:from>
    <xdr:ext cx="534377" cy="259045"/>
    <xdr:sp macro="" textlink="">
      <xdr:nvSpPr>
        <xdr:cNvPr id="614" name="テキスト ボックス 613"/>
        <xdr:cNvSpPr txBox="1"/>
      </xdr:nvSpPr>
      <xdr:spPr>
        <a:xfrm>
          <a:off x="12547111" y="93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39546</xdr:rowOff>
    </xdr:from>
    <xdr:to>
      <xdr:col>22</xdr:col>
      <xdr:colOff>365125</xdr:colOff>
      <xdr:row>79</xdr:row>
      <xdr:rowOff>44450</xdr:rowOff>
    </xdr:to>
    <xdr:cxnSp macro="">
      <xdr:nvCxnSpPr>
        <xdr:cNvPr id="646" name="直線コネクタ 645"/>
        <xdr:cNvCxnSpPr/>
      </xdr:nvCxnSpPr>
      <xdr:spPr>
        <a:xfrm>
          <a:off x="14592300" y="13584096"/>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37539</xdr:rowOff>
    </xdr:from>
    <xdr:to>
      <xdr:col>21</xdr:col>
      <xdr:colOff>161925</xdr:colOff>
      <xdr:row>79</xdr:row>
      <xdr:rowOff>39546</xdr:rowOff>
    </xdr:to>
    <xdr:cxnSp macro="">
      <xdr:nvCxnSpPr>
        <xdr:cNvPr id="649" name="直線コネクタ 648"/>
        <xdr:cNvCxnSpPr/>
      </xdr:nvCxnSpPr>
      <xdr:spPr>
        <a:xfrm>
          <a:off x="13703300" y="13582089"/>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37539</xdr:rowOff>
    </xdr:from>
    <xdr:to>
      <xdr:col>19</xdr:col>
      <xdr:colOff>644525</xdr:colOff>
      <xdr:row>79</xdr:row>
      <xdr:rowOff>38441</xdr:rowOff>
    </xdr:to>
    <xdr:cxnSp macro="">
      <xdr:nvCxnSpPr>
        <xdr:cNvPr id="652" name="直線コネクタ 651"/>
        <xdr:cNvCxnSpPr/>
      </xdr:nvCxnSpPr>
      <xdr:spPr>
        <a:xfrm flipV="1">
          <a:off x="12814300" y="13582089"/>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160196</xdr:rowOff>
    </xdr:from>
    <xdr:to>
      <xdr:col>21</xdr:col>
      <xdr:colOff>212725</xdr:colOff>
      <xdr:row>79</xdr:row>
      <xdr:rowOff>90346</xdr:rowOff>
    </xdr:to>
    <xdr:sp macro="" textlink="">
      <xdr:nvSpPr>
        <xdr:cNvPr id="666" name="円/楕円 665"/>
        <xdr:cNvSpPr/>
      </xdr:nvSpPr>
      <xdr:spPr>
        <a:xfrm>
          <a:off x="14541500" y="13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81473</xdr:rowOff>
    </xdr:from>
    <xdr:ext cx="469744" cy="259045"/>
    <xdr:sp macro="" textlink="">
      <xdr:nvSpPr>
        <xdr:cNvPr id="667" name="テキスト ボックス 666"/>
        <xdr:cNvSpPr txBox="1"/>
      </xdr:nvSpPr>
      <xdr:spPr>
        <a:xfrm>
          <a:off x="14357427" y="136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158189</xdr:rowOff>
    </xdr:from>
    <xdr:to>
      <xdr:col>20</xdr:col>
      <xdr:colOff>9525</xdr:colOff>
      <xdr:row>79</xdr:row>
      <xdr:rowOff>88339</xdr:rowOff>
    </xdr:to>
    <xdr:sp macro="" textlink="">
      <xdr:nvSpPr>
        <xdr:cNvPr id="668" name="円/楕円 667"/>
        <xdr:cNvSpPr/>
      </xdr:nvSpPr>
      <xdr:spPr>
        <a:xfrm>
          <a:off x="13652500" y="13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79466</xdr:rowOff>
    </xdr:from>
    <xdr:ext cx="469744" cy="259045"/>
    <xdr:sp macro="" textlink="">
      <xdr:nvSpPr>
        <xdr:cNvPr id="669" name="テキスト ボックス 668"/>
        <xdr:cNvSpPr txBox="1"/>
      </xdr:nvSpPr>
      <xdr:spPr>
        <a:xfrm>
          <a:off x="13468427" y="136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159091</xdr:rowOff>
    </xdr:from>
    <xdr:to>
      <xdr:col>18</xdr:col>
      <xdr:colOff>492125</xdr:colOff>
      <xdr:row>79</xdr:row>
      <xdr:rowOff>89241</xdr:rowOff>
    </xdr:to>
    <xdr:sp macro="" textlink="">
      <xdr:nvSpPr>
        <xdr:cNvPr id="670" name="円/楕円 669"/>
        <xdr:cNvSpPr/>
      </xdr:nvSpPr>
      <xdr:spPr>
        <a:xfrm>
          <a:off x="12763500" y="135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80368</xdr:rowOff>
    </xdr:from>
    <xdr:ext cx="469744" cy="259045"/>
    <xdr:sp macro="" textlink="">
      <xdr:nvSpPr>
        <xdr:cNvPr id="671" name="テキスト ボックス 670"/>
        <xdr:cNvSpPr txBox="1"/>
      </xdr:nvSpPr>
      <xdr:spPr>
        <a:xfrm>
          <a:off x="12579427" y="1362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51330</xdr:rowOff>
    </xdr:from>
    <xdr:to>
      <xdr:col>23</xdr:col>
      <xdr:colOff>517525</xdr:colOff>
      <xdr:row>96</xdr:row>
      <xdr:rowOff>30026</xdr:rowOff>
    </xdr:to>
    <xdr:cxnSp macro="">
      <xdr:nvCxnSpPr>
        <xdr:cNvPr id="702" name="直線コネクタ 701"/>
        <xdr:cNvCxnSpPr/>
      </xdr:nvCxnSpPr>
      <xdr:spPr>
        <a:xfrm>
          <a:off x="15481300" y="16339080"/>
          <a:ext cx="838200" cy="1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32443</xdr:rowOff>
    </xdr:from>
    <xdr:to>
      <xdr:col>22</xdr:col>
      <xdr:colOff>365125</xdr:colOff>
      <xdr:row>95</xdr:row>
      <xdr:rowOff>51330</xdr:rowOff>
    </xdr:to>
    <xdr:cxnSp macro="">
      <xdr:nvCxnSpPr>
        <xdr:cNvPr id="705" name="直線コネクタ 704"/>
        <xdr:cNvCxnSpPr/>
      </xdr:nvCxnSpPr>
      <xdr:spPr>
        <a:xfrm>
          <a:off x="14592300" y="16320193"/>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32443</xdr:rowOff>
    </xdr:from>
    <xdr:to>
      <xdr:col>21</xdr:col>
      <xdr:colOff>161925</xdr:colOff>
      <xdr:row>95</xdr:row>
      <xdr:rowOff>127203</xdr:rowOff>
    </xdr:to>
    <xdr:cxnSp macro="">
      <xdr:nvCxnSpPr>
        <xdr:cNvPr id="708" name="直線コネクタ 707"/>
        <xdr:cNvCxnSpPr/>
      </xdr:nvCxnSpPr>
      <xdr:spPr>
        <a:xfrm flipV="1">
          <a:off x="13703300" y="16320193"/>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10" name="テキスト ボックス 709"/>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98279</xdr:rowOff>
    </xdr:from>
    <xdr:to>
      <xdr:col>19</xdr:col>
      <xdr:colOff>644525</xdr:colOff>
      <xdr:row>95</xdr:row>
      <xdr:rowOff>127203</xdr:rowOff>
    </xdr:to>
    <xdr:cxnSp macro="">
      <xdr:nvCxnSpPr>
        <xdr:cNvPr id="711" name="直線コネクタ 710"/>
        <xdr:cNvCxnSpPr/>
      </xdr:nvCxnSpPr>
      <xdr:spPr>
        <a:xfrm>
          <a:off x="12814300" y="16214579"/>
          <a:ext cx="889000" cy="2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150676</xdr:rowOff>
    </xdr:from>
    <xdr:to>
      <xdr:col>23</xdr:col>
      <xdr:colOff>568325</xdr:colOff>
      <xdr:row>96</xdr:row>
      <xdr:rowOff>80826</xdr:rowOff>
    </xdr:to>
    <xdr:sp macro="" textlink="">
      <xdr:nvSpPr>
        <xdr:cNvPr id="721" name="円/楕円 720"/>
        <xdr:cNvSpPr/>
      </xdr:nvSpPr>
      <xdr:spPr>
        <a:xfrm>
          <a:off x="16268700" y="164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2103</xdr:rowOff>
    </xdr:from>
    <xdr:ext cx="534377" cy="259045"/>
    <xdr:sp macro="" textlink="">
      <xdr:nvSpPr>
        <xdr:cNvPr id="722" name="公債費該当値テキスト"/>
        <xdr:cNvSpPr txBox="1"/>
      </xdr:nvSpPr>
      <xdr:spPr>
        <a:xfrm>
          <a:off x="16370300" y="162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530</xdr:rowOff>
    </xdr:from>
    <xdr:to>
      <xdr:col>22</xdr:col>
      <xdr:colOff>415925</xdr:colOff>
      <xdr:row>95</xdr:row>
      <xdr:rowOff>102130</xdr:rowOff>
    </xdr:to>
    <xdr:sp macro="" textlink="">
      <xdr:nvSpPr>
        <xdr:cNvPr id="723" name="円/楕円 722"/>
        <xdr:cNvSpPr/>
      </xdr:nvSpPr>
      <xdr:spPr>
        <a:xfrm>
          <a:off x="15430500" y="162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118657</xdr:rowOff>
    </xdr:from>
    <xdr:ext cx="534377" cy="259045"/>
    <xdr:sp macro="" textlink="">
      <xdr:nvSpPr>
        <xdr:cNvPr id="724" name="テキスト ボックス 723"/>
        <xdr:cNvSpPr txBox="1"/>
      </xdr:nvSpPr>
      <xdr:spPr>
        <a:xfrm>
          <a:off x="15214111" y="160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153093</xdr:rowOff>
    </xdr:from>
    <xdr:to>
      <xdr:col>21</xdr:col>
      <xdr:colOff>212725</xdr:colOff>
      <xdr:row>95</xdr:row>
      <xdr:rowOff>83243</xdr:rowOff>
    </xdr:to>
    <xdr:sp macro="" textlink="">
      <xdr:nvSpPr>
        <xdr:cNvPr id="725" name="円/楕円 724"/>
        <xdr:cNvSpPr/>
      </xdr:nvSpPr>
      <xdr:spPr>
        <a:xfrm>
          <a:off x="14541500" y="162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99770</xdr:rowOff>
    </xdr:from>
    <xdr:ext cx="534377" cy="259045"/>
    <xdr:sp macro="" textlink="">
      <xdr:nvSpPr>
        <xdr:cNvPr id="726" name="テキスト ボックス 725"/>
        <xdr:cNvSpPr txBox="1"/>
      </xdr:nvSpPr>
      <xdr:spPr>
        <a:xfrm>
          <a:off x="14325111" y="160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76403</xdr:rowOff>
    </xdr:from>
    <xdr:to>
      <xdr:col>20</xdr:col>
      <xdr:colOff>9525</xdr:colOff>
      <xdr:row>96</xdr:row>
      <xdr:rowOff>6553</xdr:rowOff>
    </xdr:to>
    <xdr:sp macro="" textlink="">
      <xdr:nvSpPr>
        <xdr:cNvPr id="727" name="円/楕円 726"/>
        <xdr:cNvSpPr/>
      </xdr:nvSpPr>
      <xdr:spPr>
        <a:xfrm>
          <a:off x="13652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169130</xdr:rowOff>
    </xdr:from>
    <xdr:ext cx="534377" cy="259045"/>
    <xdr:sp macro="" textlink="">
      <xdr:nvSpPr>
        <xdr:cNvPr id="728" name="テキスト ボックス 727"/>
        <xdr:cNvSpPr txBox="1"/>
      </xdr:nvSpPr>
      <xdr:spPr>
        <a:xfrm>
          <a:off x="13436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47479</xdr:rowOff>
    </xdr:from>
    <xdr:to>
      <xdr:col>18</xdr:col>
      <xdr:colOff>492125</xdr:colOff>
      <xdr:row>94</xdr:row>
      <xdr:rowOff>149079</xdr:rowOff>
    </xdr:to>
    <xdr:sp macro="" textlink="">
      <xdr:nvSpPr>
        <xdr:cNvPr id="729" name="円/楕円 728"/>
        <xdr:cNvSpPr/>
      </xdr:nvSpPr>
      <xdr:spPr>
        <a:xfrm>
          <a:off x="12763500" y="161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165606</xdr:rowOff>
    </xdr:from>
    <xdr:ext cx="534377" cy="259045"/>
    <xdr:sp macro="" textlink="">
      <xdr:nvSpPr>
        <xdr:cNvPr id="730" name="テキスト ボックス 729"/>
        <xdr:cNvSpPr txBox="1"/>
      </xdr:nvSpPr>
      <xdr:spPr>
        <a:xfrm>
          <a:off x="12547111" y="159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消防費は住民一人当たり</a:t>
          </a:r>
          <a:r>
            <a:rPr kumimoji="1" lang="en-US" altLang="ja-JP" sz="1300">
              <a:latin typeface="ＭＳ Ｐゴシック"/>
            </a:rPr>
            <a:t>23,967</a:t>
          </a:r>
          <a:r>
            <a:rPr kumimoji="1" lang="ja-JP" altLang="en-US" sz="1300">
              <a:latin typeface="ＭＳ Ｐゴシック"/>
            </a:rPr>
            <a:t>円で、前年度比較</a:t>
          </a:r>
          <a:r>
            <a:rPr kumimoji="1" lang="en-US" altLang="ja-JP" sz="1300">
              <a:latin typeface="ＭＳ Ｐゴシック"/>
            </a:rPr>
            <a:t>19.1</a:t>
          </a:r>
          <a:r>
            <a:rPr kumimoji="1" lang="ja-JP" altLang="en-US" sz="1300">
              <a:latin typeface="ＭＳ Ｐゴシック"/>
            </a:rPr>
            <a:t>％の増となり、類似団体平均を上回った。これは、防災情報伝達システムの構築によるものである。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63,794</a:t>
          </a:r>
          <a:r>
            <a:rPr kumimoji="1" lang="ja-JP" altLang="en-US" sz="1300">
              <a:latin typeface="ＭＳ Ｐゴシック"/>
            </a:rPr>
            <a:t>円で、平成</a:t>
          </a:r>
          <a:r>
            <a:rPr kumimoji="1" lang="en-US" altLang="ja-JP" sz="1300">
              <a:latin typeface="ＭＳ Ｐゴシック"/>
            </a:rPr>
            <a:t>26</a:t>
          </a:r>
          <a:r>
            <a:rPr kumimoji="1" lang="ja-JP" altLang="en-US" sz="1300">
              <a:latin typeface="ＭＳ Ｐゴシック"/>
            </a:rPr>
            <a:t>年度以降類似団体平均を大きく上回っている。平成</a:t>
          </a:r>
          <a:r>
            <a:rPr kumimoji="1" lang="en-US" altLang="ja-JP" sz="1300">
              <a:latin typeface="ＭＳ Ｐゴシック"/>
            </a:rPr>
            <a:t>26</a:t>
          </a:r>
          <a:r>
            <a:rPr kumimoji="1" lang="ja-JP" altLang="en-US" sz="1300">
              <a:latin typeface="ＭＳ Ｐゴシック"/>
            </a:rPr>
            <a:t>年度は市内小学校全校の空調設備の設置および認定こども園２園を新たに整備したこと、平成</a:t>
          </a:r>
          <a:r>
            <a:rPr kumimoji="1" lang="en-US" altLang="ja-JP" sz="1300">
              <a:latin typeface="ＭＳ Ｐゴシック"/>
            </a:rPr>
            <a:t>27</a:t>
          </a:r>
          <a:r>
            <a:rPr kumimoji="1" lang="ja-JP" altLang="en-US" sz="1300">
              <a:latin typeface="ＭＳ Ｐゴシック"/>
            </a:rPr>
            <a:t>年度は市内中学校全校の空調設備を設置したこと、平成</a:t>
          </a:r>
          <a:r>
            <a:rPr kumimoji="1" lang="en-US" altLang="ja-JP" sz="1300">
              <a:latin typeface="ＭＳ Ｐゴシック"/>
            </a:rPr>
            <a:t>28</a:t>
          </a:r>
          <a:r>
            <a:rPr kumimoji="1" lang="ja-JP" altLang="en-US" sz="1300">
              <a:latin typeface="ＭＳ Ｐゴシック"/>
            </a:rPr>
            <a:t>年度は新たに認定こども園１園を整備したことが主な要因となっている。これは、子どもたちへの未来投資として学習環境の整備と改善と、子育て支援策として認定こども園施設整備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財政調整基金残高は、過去５年間取崩しは行っていないためほぼ同額で推移している。標準財政規模に対する財政調整基金残高比率の増加は、分母の標準財政規模が減少したことが要因である。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標準財政規模に対する実質収支比率が下がったのは、翌年度に繰越すべき財源が増えたことなどが主な要因である。また、標準財政規模に対する実質単年度収支比率は、財政状況等を考慮し市債繰上償還が減少したことなどにより</a:t>
          </a:r>
          <a:r>
            <a:rPr kumimoji="1" lang="en-US" altLang="ja-JP" sz="1150">
              <a:latin typeface="ＭＳ ゴシック" pitchFamily="49" charset="-128"/>
              <a:ea typeface="ＭＳ ゴシック" pitchFamily="49" charset="-128"/>
            </a:rPr>
            <a:t>8.06</a:t>
          </a:r>
          <a:r>
            <a:rPr kumimoji="1" lang="ja-JP" altLang="en-US" sz="1150">
              <a:latin typeface="ＭＳ ゴシック" pitchFamily="49" charset="-128"/>
              <a:ea typeface="ＭＳ ゴシック" pitchFamily="49" charset="-128"/>
            </a:rPr>
            <a:t>ポイント減少した。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今年度の決算は、合併時から引き続き、全ての会計で黒字となり、連結実質赤字比率は生じていない。</a:t>
          </a:r>
          <a:endParaRPr lang="ja-JP" altLang="ja-JP" sz="1400">
            <a:effectLst/>
          </a:endParaRPr>
        </a:p>
        <a:p>
          <a:r>
            <a:rPr kumimoji="1" lang="ja-JP" altLang="ja-JP" sz="1400">
              <a:solidFill>
                <a:schemeClr val="dk1"/>
              </a:solidFill>
              <a:effectLst/>
              <a:latin typeface="+mn-lt"/>
              <a:ea typeface="+mn-ea"/>
              <a:cs typeface="+mn-cs"/>
            </a:rPr>
            <a:t>　しかしながら、一般会計からの繰出金によって黒字を確保している特別会計もあり、一般会計の負担はますます増大している。各特別会計においては、徴収率向上のための取組を更に強化するなど収入確保を念頭に置き、独立採算の原則の下、適正な経費負担区分による財政運営、企業経営を行っていく必要がある。</a:t>
          </a:r>
          <a:endParaRPr lang="ja-JP" altLang="ja-JP" sz="1400">
            <a:effectLst/>
          </a:endParaRPr>
        </a:p>
        <a:p>
          <a:r>
            <a:rPr kumimoji="1" lang="ja-JP" altLang="ja-JP" sz="1400">
              <a:solidFill>
                <a:schemeClr val="dk1"/>
              </a:solidFill>
              <a:effectLst/>
              <a:latin typeface="+mn-lt"/>
              <a:ea typeface="+mn-ea"/>
              <a:cs typeface="+mn-cs"/>
            </a:rPr>
            <a:t>　なお、米原駅東部土地区画整理事業特別会計については、用地の販売により回収された資金を造成のために借り入れた市債の返済に充てるという事業の性質上、保留地処分の遅れが一般会計への負担につながることから、早期販売に向けた取組の強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19348649</v>
      </c>
      <c r="BO4" s="381"/>
      <c r="BP4" s="381"/>
      <c r="BQ4" s="381"/>
      <c r="BR4" s="381"/>
      <c r="BS4" s="381"/>
      <c r="BT4" s="381"/>
      <c r="BU4" s="382"/>
      <c r="BV4" s="380">
        <v>20676738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18533679</v>
      </c>
      <c r="BO5" s="418"/>
      <c r="BP5" s="418"/>
      <c r="BQ5" s="418"/>
      <c r="BR5" s="418"/>
      <c r="BS5" s="418"/>
      <c r="BT5" s="418"/>
      <c r="BU5" s="419"/>
      <c r="BV5" s="417">
        <v>19719685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89.7</v>
      </c>
      <c r="CU5" s="415"/>
      <c r="CV5" s="415"/>
      <c r="CW5" s="415"/>
      <c r="CX5" s="415"/>
      <c r="CY5" s="415"/>
      <c r="CZ5" s="415"/>
      <c r="DA5" s="416"/>
      <c r="DB5" s="414">
        <v>84.2</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814970</v>
      </c>
      <c r="BO6" s="418"/>
      <c r="BP6" s="418"/>
      <c r="BQ6" s="418"/>
      <c r="BR6" s="418"/>
      <c r="BS6" s="418"/>
      <c r="BT6" s="418"/>
      <c r="BU6" s="419"/>
      <c r="BV6" s="417">
        <v>957053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123539</v>
      </c>
      <c r="BO7" s="418"/>
      <c r="BP7" s="418"/>
      <c r="BQ7" s="418"/>
      <c r="BR7" s="418"/>
      <c r="BS7" s="418"/>
      <c r="BT7" s="418"/>
      <c r="BU7" s="419"/>
      <c r="BV7" s="417">
        <v>96431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12530252</v>
      </c>
      <c r="CU7" s="418"/>
      <c r="CV7" s="418"/>
      <c r="CW7" s="418"/>
      <c r="CX7" s="418"/>
      <c r="CY7" s="418"/>
      <c r="CZ7" s="418"/>
      <c r="DA7" s="419"/>
      <c r="DB7" s="417">
        <v>12922614</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691431</v>
      </c>
      <c r="BO8" s="418"/>
      <c r="BP8" s="418"/>
      <c r="BQ8" s="418"/>
      <c r="BR8" s="418"/>
      <c r="BS8" s="418"/>
      <c r="BT8" s="418"/>
      <c r="BU8" s="419"/>
      <c r="BV8" s="417">
        <v>860622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38719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-169191</v>
      </c>
      <c r="BO9" s="418"/>
      <c r="BP9" s="418"/>
      <c r="BQ9" s="418"/>
      <c r="BR9" s="418"/>
      <c r="BS9" s="418"/>
      <c r="BT9" s="418"/>
      <c r="BU9" s="419"/>
      <c r="BV9" s="417">
        <v>255307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17.7</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103</v>
      </c>
      <c r="M10" s="447"/>
      <c r="N10" s="447"/>
      <c r="O10" s="447"/>
      <c r="P10" s="447"/>
      <c r="Q10" s="448"/>
      <c r="R10" s="468">
        <v>40060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4970</v>
      </c>
      <c r="BO10" s="418"/>
      <c r="BP10" s="418"/>
      <c r="BQ10" s="418"/>
      <c r="BR10" s="418"/>
      <c r="BS10" s="418"/>
      <c r="BT10" s="418"/>
      <c r="BU10" s="419"/>
      <c r="BV10" s="417">
        <v>3520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443295</v>
      </c>
      <c r="BO11" s="418"/>
      <c r="BP11" s="418"/>
      <c r="BQ11" s="418"/>
      <c r="BR11" s="418"/>
      <c r="BS11" s="418"/>
      <c r="BT11" s="418"/>
      <c r="BU11" s="419"/>
      <c r="BV11" s="417">
        <v>1070728</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39717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39231</v>
      </c>
      <c r="S13" s="499"/>
      <c r="T13" s="499"/>
      <c r="U13" s="499"/>
      <c r="V13" s="500"/>
      <c r="W13" s="433" t="s">
        <v>124</v>
      </c>
      <c r="X13" s="434"/>
      <c r="Y13" s="434"/>
      <c r="Z13" s="434"/>
      <c r="AA13" s="434"/>
      <c r="AB13" s="424"/>
      <c r="AC13" s="468">
        <v>649</v>
      </c>
      <c r="AD13" s="469"/>
      <c r="AE13" s="469"/>
      <c r="AF13" s="469"/>
      <c r="AG13" s="508"/>
      <c r="AH13" s="468">
        <v>734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279074</v>
      </c>
      <c r="BO13" s="418"/>
      <c r="BP13" s="418"/>
      <c r="BQ13" s="418"/>
      <c r="BR13" s="418"/>
      <c r="BS13" s="418"/>
      <c r="BT13" s="418"/>
      <c r="BU13" s="419"/>
      <c r="BV13" s="417">
        <v>1329555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3.9</v>
      </c>
      <c r="CU13" s="415"/>
      <c r="CV13" s="415"/>
      <c r="CW13" s="415"/>
      <c r="CX13" s="415"/>
      <c r="CY13" s="415"/>
      <c r="CZ13" s="415"/>
      <c r="DA13" s="416"/>
      <c r="DB13" s="414">
        <v>4.5</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39883</v>
      </c>
      <c r="S14" s="499"/>
      <c r="T14" s="499"/>
      <c r="U14" s="499"/>
      <c r="V14" s="500"/>
      <c r="W14" s="407"/>
      <c r="X14" s="408"/>
      <c r="Y14" s="408"/>
      <c r="Z14" s="408"/>
      <c r="AA14" s="408"/>
      <c r="AB14" s="397"/>
      <c r="AC14" s="501">
        <v>3.5</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39442</v>
      </c>
      <c r="S15" s="499"/>
      <c r="T15" s="499"/>
      <c r="U15" s="499"/>
      <c r="V15" s="500"/>
      <c r="W15" s="433" t="s">
        <v>131</v>
      </c>
      <c r="X15" s="434"/>
      <c r="Y15" s="434"/>
      <c r="Z15" s="434"/>
      <c r="AA15" s="434"/>
      <c r="AB15" s="424"/>
      <c r="AC15" s="468">
        <v>6681</v>
      </c>
      <c r="AD15" s="469"/>
      <c r="AE15" s="469"/>
      <c r="AF15" s="469"/>
      <c r="AG15" s="508"/>
      <c r="AH15" s="468">
        <v>6591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5428871</v>
      </c>
      <c r="BO15" s="381"/>
      <c r="BP15" s="381"/>
      <c r="BQ15" s="381"/>
      <c r="BR15" s="381"/>
      <c r="BS15" s="381"/>
      <c r="BT15" s="381"/>
      <c r="BU15" s="382"/>
      <c r="BV15" s="380">
        <v>5315520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35.9</v>
      </c>
      <c r="AD16" s="502"/>
      <c r="AE16" s="502"/>
      <c r="AF16" s="502"/>
      <c r="AG16" s="503"/>
      <c r="AH16" s="501">
        <v>36.1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9571751</v>
      </c>
      <c r="BO16" s="418"/>
      <c r="BP16" s="418"/>
      <c r="BQ16" s="418"/>
      <c r="BR16" s="418"/>
      <c r="BS16" s="418"/>
      <c r="BT16" s="418"/>
      <c r="BU16" s="419"/>
      <c r="BV16" s="417">
        <v>9322548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11289</v>
      </c>
      <c r="AD17" s="469"/>
      <c r="AE17" s="469"/>
      <c r="AF17" s="469"/>
      <c r="AG17" s="508"/>
      <c r="AH17" s="468">
        <v>10956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6959348</v>
      </c>
      <c r="BO17" s="418"/>
      <c r="BP17" s="418"/>
      <c r="BQ17" s="418"/>
      <c r="BR17" s="418"/>
      <c r="BS17" s="418"/>
      <c r="BT17" s="418"/>
      <c r="BU17" s="419"/>
      <c r="BV17" s="417">
        <v>6798907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250.39</v>
      </c>
      <c r="M18" s="530"/>
      <c r="N18" s="530"/>
      <c r="O18" s="530"/>
      <c r="P18" s="530"/>
      <c r="Q18" s="530"/>
      <c r="R18" s="531"/>
      <c r="S18" s="531"/>
      <c r="T18" s="531"/>
      <c r="U18" s="531"/>
      <c r="V18" s="532"/>
      <c r="W18" s="435"/>
      <c r="X18" s="436"/>
      <c r="Y18" s="436"/>
      <c r="Z18" s="436"/>
      <c r="AA18" s="436"/>
      <c r="AB18" s="427"/>
      <c r="AC18" s="533">
        <v>60.6</v>
      </c>
      <c r="AD18" s="534"/>
      <c r="AE18" s="534"/>
      <c r="AF18" s="534"/>
      <c r="AG18" s="535"/>
      <c r="AH18" s="533">
        <v>59.9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11375540</v>
      </c>
      <c r="BO18" s="418"/>
      <c r="BP18" s="418"/>
      <c r="BQ18" s="418"/>
      <c r="BR18" s="418"/>
      <c r="BS18" s="418"/>
      <c r="BT18" s="418"/>
      <c r="BU18" s="419"/>
      <c r="BV18" s="417">
        <v>11082939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155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14659268</v>
      </c>
      <c r="BO19" s="418"/>
      <c r="BP19" s="418"/>
      <c r="BQ19" s="418"/>
      <c r="BR19" s="418"/>
      <c r="BS19" s="418"/>
      <c r="BT19" s="418"/>
      <c r="BU19" s="419"/>
      <c r="BV19" s="417">
        <v>15199298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13236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22228444</v>
      </c>
      <c r="BO23" s="418"/>
      <c r="BP23" s="418"/>
      <c r="BQ23" s="418"/>
      <c r="BR23" s="418"/>
      <c r="BS23" s="418"/>
      <c r="BT23" s="418"/>
      <c r="BU23" s="419"/>
      <c r="BV23" s="417">
        <v>22575271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9420</v>
      </c>
      <c r="R24" s="469"/>
      <c r="S24" s="469"/>
      <c r="T24" s="469"/>
      <c r="U24" s="469"/>
      <c r="V24" s="508"/>
      <c r="W24" s="563"/>
      <c r="X24" s="551"/>
      <c r="Y24" s="552"/>
      <c r="Z24" s="467" t="s">
        <v>155</v>
      </c>
      <c r="AA24" s="447"/>
      <c r="AB24" s="447"/>
      <c r="AC24" s="447"/>
      <c r="AD24" s="447"/>
      <c r="AE24" s="447"/>
      <c r="AF24" s="447"/>
      <c r="AG24" s="448"/>
      <c r="AH24" s="468">
        <v>367</v>
      </c>
      <c r="AI24" s="469"/>
      <c r="AJ24" s="469"/>
      <c r="AK24" s="469"/>
      <c r="AL24" s="508"/>
      <c r="AM24" s="468">
        <v>1113478</v>
      </c>
      <c r="AN24" s="469"/>
      <c r="AO24" s="469"/>
      <c r="AP24" s="469"/>
      <c r="AQ24" s="469"/>
      <c r="AR24" s="508"/>
      <c r="AS24" s="468">
        <v>3034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8051657</v>
      </c>
      <c r="BO24" s="418"/>
      <c r="BP24" s="418"/>
      <c r="BQ24" s="418"/>
      <c r="BR24" s="418"/>
      <c r="BS24" s="418"/>
      <c r="BT24" s="418"/>
      <c r="BU24" s="419"/>
      <c r="BV24" s="417">
        <v>8894984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8040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2788287</v>
      </c>
      <c r="BO25" s="381"/>
      <c r="BP25" s="381"/>
      <c r="BQ25" s="381"/>
      <c r="BR25" s="381"/>
      <c r="BS25" s="381"/>
      <c r="BT25" s="381"/>
      <c r="BU25" s="382"/>
      <c r="BV25" s="380">
        <v>2083982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7680</v>
      </c>
      <c r="R26" s="469"/>
      <c r="S26" s="469"/>
      <c r="T26" s="469"/>
      <c r="U26" s="469"/>
      <c r="V26" s="508"/>
      <c r="W26" s="563"/>
      <c r="X26" s="551"/>
      <c r="Y26" s="552"/>
      <c r="Z26" s="467" t="s">
        <v>161</v>
      </c>
      <c r="AA26" s="573"/>
      <c r="AB26" s="573"/>
      <c r="AC26" s="573"/>
      <c r="AD26" s="573"/>
      <c r="AE26" s="573"/>
      <c r="AF26" s="573"/>
      <c r="AG26" s="574"/>
      <c r="AH26" s="468">
        <v>17</v>
      </c>
      <c r="AI26" s="469"/>
      <c r="AJ26" s="469"/>
      <c r="AK26" s="469"/>
      <c r="AL26" s="508"/>
      <c r="AM26" s="468">
        <v>42313</v>
      </c>
      <c r="AN26" s="469"/>
      <c r="AO26" s="469"/>
      <c r="AP26" s="469"/>
      <c r="AQ26" s="469"/>
      <c r="AR26" s="508"/>
      <c r="AS26" s="468">
        <v>2489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4000</v>
      </c>
      <c r="R27" s="469"/>
      <c r="S27" s="469"/>
      <c r="T27" s="469"/>
      <c r="U27" s="469"/>
      <c r="V27" s="508"/>
      <c r="W27" s="563"/>
      <c r="X27" s="551"/>
      <c r="Y27" s="552"/>
      <c r="Z27" s="467" t="s">
        <v>164</v>
      </c>
      <c r="AA27" s="447"/>
      <c r="AB27" s="447"/>
      <c r="AC27" s="447"/>
      <c r="AD27" s="447"/>
      <c r="AE27" s="447"/>
      <c r="AF27" s="447"/>
      <c r="AG27" s="448"/>
      <c r="AH27" s="468">
        <v>16</v>
      </c>
      <c r="AI27" s="469"/>
      <c r="AJ27" s="469"/>
      <c r="AK27" s="469"/>
      <c r="AL27" s="508"/>
      <c r="AM27" s="468">
        <v>52404</v>
      </c>
      <c r="AN27" s="469"/>
      <c r="AO27" s="469"/>
      <c r="AP27" s="469"/>
      <c r="AQ27" s="469"/>
      <c r="AR27" s="508"/>
      <c r="AS27" s="468">
        <v>3275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166</v>
      </c>
      <c r="F28" s="447"/>
      <c r="G28" s="447"/>
      <c r="H28" s="447"/>
      <c r="I28" s="447"/>
      <c r="J28" s="447"/>
      <c r="K28" s="448"/>
      <c r="L28" s="468">
        <v>1</v>
      </c>
      <c r="M28" s="469"/>
      <c r="N28" s="469"/>
      <c r="O28" s="469"/>
      <c r="P28" s="508"/>
      <c r="Q28" s="468">
        <v>3300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2748924</v>
      </c>
      <c r="BO28" s="381"/>
      <c r="BP28" s="381"/>
      <c r="BQ28" s="381"/>
      <c r="BR28" s="381"/>
      <c r="BS28" s="381"/>
      <c r="BT28" s="381"/>
      <c r="BU28" s="382"/>
      <c r="BV28" s="380">
        <v>2743954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170</v>
      </c>
      <c r="F29" s="447"/>
      <c r="G29" s="447"/>
      <c r="H29" s="447"/>
      <c r="I29" s="447"/>
      <c r="J29" s="447"/>
      <c r="K29" s="448"/>
      <c r="L29" s="468">
        <v>18</v>
      </c>
      <c r="M29" s="469"/>
      <c r="N29" s="469"/>
      <c r="O29" s="469"/>
      <c r="P29" s="508"/>
      <c r="Q29" s="468">
        <v>3000</v>
      </c>
      <c r="R29" s="469"/>
      <c r="S29" s="469"/>
      <c r="T29" s="469"/>
      <c r="U29" s="469"/>
      <c r="V29" s="508"/>
      <c r="W29" s="564"/>
      <c r="X29" s="565"/>
      <c r="Y29" s="566"/>
      <c r="Z29" s="467" t="s">
        <v>171</v>
      </c>
      <c r="AA29" s="447"/>
      <c r="AB29" s="447"/>
      <c r="AC29" s="447"/>
      <c r="AD29" s="447"/>
      <c r="AE29" s="447"/>
      <c r="AF29" s="447"/>
      <c r="AG29" s="448"/>
      <c r="AH29" s="468">
        <v>383</v>
      </c>
      <c r="AI29" s="469"/>
      <c r="AJ29" s="469"/>
      <c r="AK29" s="469"/>
      <c r="AL29" s="508"/>
      <c r="AM29" s="468">
        <v>1165882</v>
      </c>
      <c r="AN29" s="469"/>
      <c r="AO29" s="469"/>
      <c r="AP29" s="469"/>
      <c r="AQ29" s="469"/>
      <c r="AR29" s="508"/>
      <c r="AS29" s="468">
        <v>3044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3996865</v>
      </c>
      <c r="BO29" s="418"/>
      <c r="BP29" s="418"/>
      <c r="BQ29" s="418"/>
      <c r="BR29" s="418"/>
      <c r="BS29" s="418"/>
      <c r="BT29" s="418"/>
      <c r="BU29" s="419"/>
      <c r="BV29" s="417">
        <v>3979547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7885988</v>
      </c>
      <c r="BO30" s="587"/>
      <c r="BP30" s="587"/>
      <c r="BQ30" s="587"/>
      <c r="BR30" s="587"/>
      <c r="BS30" s="587"/>
      <c r="BT30" s="587"/>
      <c r="BU30" s="588"/>
      <c r="BV30" s="586">
        <v>7704993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滋賀県市町村職員退職手当組合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公益財団法人　伊吹山麓スポーツ文化振興事業団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f>IF(E35="","",C34+1)</f>
        <v>2</v>
      </c>
      <c r="D35" s="598"/>
      <c r="E35" s="599" t="str">
        <f>IF('各会計、関係団体の財政状況及び健全化判断比率'!B8="","",'各会計、関係団体の財政状況及び健全化判断比率'!B8)</f>
        <v>駐車場事業特別会計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流域関連公共下水道事業特別会計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滋賀県市町村職員研修センター</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米原駅東部土地区画整理事業特別会計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滋賀県後期高齢者医療広域連合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住宅団地造成事業特別会計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滋賀県後期高齢者医療広域連合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湖北広域行政事務センター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湖北地域消防組合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滋賀県市町村交通災害共済組合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長浜水道企業団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彦根市米原市山林組合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2">
      <c r="A34" s="22"/>
      <c r="B34" s="31"/>
      <c r="C34" s="1184" t="s">
        <v>526</v>
      </c>
      <c r="D34" s="1184"/>
      <c r="E34" s="1185"/>
      <c r="F34" s="32">
        <v>16.850000000000001</v>
      </c>
      <c r="G34" s="33">
        <v>16.23</v>
      </c>
      <c r="H34" s="33">
        <v>16.43</v>
      </c>
      <c r="I34" s="33">
        <v>16.39</v>
      </c>
      <c r="J34" s="34">
        <v>17.11</v>
      </c>
      <c r="K34" s="22"/>
      <c r="L34" s="22"/>
      <c r="M34" s="22"/>
      <c r="N34" s="22"/>
      <c r="O34" s="22"/>
      <c r="P34" s="22"/>
    </row>
    <row r="35" spans="1:16" ht="39" customHeight="1" x14ac:dyDescent="0.2">
      <c r="A35" s="22"/>
      <c r="B35" s="35"/>
      <c r="C35" s="1178" t="s">
        <v>527</v>
      </c>
      <c r="D35" s="1179"/>
      <c r="E35" s="1180"/>
      <c r="F35" s="36">
        <v>4.17</v>
      </c>
      <c r="G35" s="37">
        <v>5.13</v>
      </c>
      <c r="H35" s="37">
        <v>4.62</v>
      </c>
      <c r="I35" s="37">
        <v>6.65</v>
      </c>
      <c r="J35" s="38">
        <v>5.55</v>
      </c>
      <c r="K35" s="22"/>
      <c r="L35" s="22"/>
      <c r="M35" s="22"/>
      <c r="N35" s="22"/>
      <c r="O35" s="22"/>
      <c r="P35" s="22"/>
    </row>
    <row r="36" spans="1:16" ht="39" customHeight="1" x14ac:dyDescent="0.2">
      <c r="A36" s="22"/>
      <c r="B36" s="35"/>
      <c r="C36" s="1178" t="s">
        <v>528</v>
      </c>
      <c r="D36" s="1179"/>
      <c r="E36" s="1180"/>
      <c r="F36" s="36">
        <v>0</v>
      </c>
      <c r="G36" s="37">
        <v>2.97</v>
      </c>
      <c r="H36" s="37">
        <v>3.29</v>
      </c>
      <c r="I36" s="37">
        <v>3.38</v>
      </c>
      <c r="J36" s="38">
        <v>3.57</v>
      </c>
      <c r="K36" s="22"/>
      <c r="L36" s="22"/>
      <c r="M36" s="22"/>
      <c r="N36" s="22"/>
      <c r="O36" s="22"/>
      <c r="P36" s="22"/>
    </row>
    <row r="37" spans="1:16" ht="39" customHeight="1" x14ac:dyDescent="0.2">
      <c r="A37" s="22"/>
      <c r="B37" s="35"/>
      <c r="C37" s="1178" t="s">
        <v>529</v>
      </c>
      <c r="D37" s="1179"/>
      <c r="E37" s="1180"/>
      <c r="F37" s="36">
        <v>1.1000000000000001</v>
      </c>
      <c r="G37" s="37">
        <v>1.3</v>
      </c>
      <c r="H37" s="37">
        <v>0.98</v>
      </c>
      <c r="I37" s="37">
        <v>0.74</v>
      </c>
      <c r="J37" s="38">
        <v>1.34</v>
      </c>
      <c r="K37" s="22"/>
      <c r="L37" s="22"/>
      <c r="M37" s="22"/>
      <c r="N37" s="22"/>
      <c r="O37" s="22"/>
      <c r="P37" s="22"/>
    </row>
    <row r="38" spans="1:16" ht="39" customHeight="1" x14ac:dyDescent="0.2">
      <c r="A38" s="22"/>
      <c r="B38" s="35"/>
      <c r="C38" s="1178" t="s">
        <v>530</v>
      </c>
      <c r="D38" s="1179"/>
      <c r="E38" s="1180"/>
      <c r="F38" s="36">
        <v>0.05</v>
      </c>
      <c r="G38" s="37">
        <v>0.01</v>
      </c>
      <c r="H38" s="37">
        <v>0.46</v>
      </c>
      <c r="I38" s="37">
        <v>0.59</v>
      </c>
      <c r="J38" s="38">
        <v>1.1000000000000001</v>
      </c>
      <c r="K38" s="22"/>
      <c r="L38" s="22"/>
      <c r="M38" s="22"/>
      <c r="N38" s="22"/>
      <c r="O38" s="22"/>
      <c r="P38" s="22"/>
    </row>
    <row r="39" spans="1:16" ht="39" customHeight="1" x14ac:dyDescent="0.2">
      <c r="A39" s="22"/>
      <c r="B39" s="35"/>
      <c r="C39" s="1178" t="s">
        <v>531</v>
      </c>
      <c r="D39" s="1179"/>
      <c r="E39" s="1180"/>
      <c r="F39" s="36">
        <v>0.59</v>
      </c>
      <c r="G39" s="37">
        <v>0.35</v>
      </c>
      <c r="H39" s="37">
        <v>0.26</v>
      </c>
      <c r="I39" s="37">
        <v>0.22</v>
      </c>
      <c r="J39" s="38">
        <v>0.2</v>
      </c>
      <c r="K39" s="22"/>
      <c r="L39" s="22"/>
      <c r="M39" s="22"/>
      <c r="N39" s="22"/>
      <c r="O39" s="22"/>
      <c r="P39" s="22"/>
    </row>
    <row r="40" spans="1:16" ht="39" customHeight="1" x14ac:dyDescent="0.2">
      <c r="A40" s="22"/>
      <c r="B40" s="35"/>
      <c r="C40" s="1178" t="s">
        <v>532</v>
      </c>
      <c r="D40" s="1179"/>
      <c r="E40" s="1180"/>
      <c r="F40" s="36">
        <v>0</v>
      </c>
      <c r="G40" s="37">
        <v>0.06</v>
      </c>
      <c r="H40" s="37">
        <v>7.0000000000000007E-2</v>
      </c>
      <c r="I40" s="37">
        <v>0.06</v>
      </c>
      <c r="J40" s="38">
        <v>7.0000000000000007E-2</v>
      </c>
      <c r="K40" s="22"/>
      <c r="L40" s="22"/>
      <c r="M40" s="22"/>
      <c r="N40" s="22"/>
      <c r="O40" s="22"/>
      <c r="P40" s="22"/>
    </row>
    <row r="41" spans="1:16" ht="39" customHeight="1" x14ac:dyDescent="0.2">
      <c r="A41" s="22"/>
      <c r="B41" s="35"/>
      <c r="C41" s="1178" t="s">
        <v>533</v>
      </c>
      <c r="D41" s="1179"/>
      <c r="E41" s="1180"/>
      <c r="F41" s="36">
        <v>0.09</v>
      </c>
      <c r="G41" s="37">
        <v>0.06</v>
      </c>
      <c r="H41" s="37">
        <v>0.03</v>
      </c>
      <c r="I41" s="37">
        <v>0.03</v>
      </c>
      <c r="J41" s="38">
        <v>0.02</v>
      </c>
      <c r="K41" s="22"/>
      <c r="L41" s="22"/>
      <c r="M41" s="22"/>
      <c r="N41" s="22"/>
      <c r="O41" s="22"/>
      <c r="P41" s="22"/>
    </row>
    <row r="42" spans="1:16" ht="39" customHeight="1" x14ac:dyDescent="0.2">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5">
      <c r="A43" s="22"/>
      <c r="B43" s="40"/>
      <c r="C43" s="1181" t="s">
        <v>535</v>
      </c>
      <c r="D43" s="1182"/>
      <c r="E43" s="1183"/>
      <c r="F43" s="41">
        <v>0.96</v>
      </c>
      <c r="G43" s="42">
        <v>0.01</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1845</v>
      </c>
      <c r="L45" s="60">
        <v>1776</v>
      </c>
      <c r="M45" s="60">
        <v>1751</v>
      </c>
      <c r="N45" s="60">
        <v>1532</v>
      </c>
      <c r="O45" s="61">
        <v>1622</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2">
      <c r="A47" s="48"/>
      <c r="B47" s="1196"/>
      <c r="C47" s="1197"/>
      <c r="D47" s="62"/>
      <c r="E47" s="1188" t="s">
        <v>14</v>
      </c>
      <c r="F47" s="1188"/>
      <c r="G47" s="1188"/>
      <c r="H47" s="1188"/>
      <c r="I47" s="1188"/>
      <c r="J47" s="1189"/>
      <c r="K47" s="63">
        <v>3</v>
      </c>
      <c r="L47" s="64" t="s">
        <v>481</v>
      </c>
      <c r="M47" s="64" t="s">
        <v>481</v>
      </c>
      <c r="N47" s="64" t="s">
        <v>481</v>
      </c>
      <c r="O47" s="65" t="s">
        <v>481</v>
      </c>
      <c r="P47" s="48"/>
      <c r="Q47" s="48"/>
      <c r="R47" s="48"/>
      <c r="S47" s="48"/>
      <c r="T47" s="48"/>
      <c r="U47" s="48"/>
    </row>
    <row r="48" spans="1:21" ht="30.75" customHeight="1" x14ac:dyDescent="0.2">
      <c r="A48" s="48"/>
      <c r="B48" s="1196"/>
      <c r="C48" s="1197"/>
      <c r="D48" s="62"/>
      <c r="E48" s="1188" t="s">
        <v>15</v>
      </c>
      <c r="F48" s="1188"/>
      <c r="G48" s="1188"/>
      <c r="H48" s="1188"/>
      <c r="I48" s="1188"/>
      <c r="J48" s="1189"/>
      <c r="K48" s="63">
        <v>1253</v>
      </c>
      <c r="L48" s="64">
        <v>1380</v>
      </c>
      <c r="M48" s="64">
        <v>1358</v>
      </c>
      <c r="N48" s="64">
        <v>1278</v>
      </c>
      <c r="O48" s="65">
        <v>1417</v>
      </c>
      <c r="P48" s="48"/>
      <c r="Q48" s="48"/>
      <c r="R48" s="48"/>
      <c r="S48" s="48"/>
      <c r="T48" s="48"/>
      <c r="U48" s="48"/>
    </row>
    <row r="49" spans="1:21" ht="30.75" customHeight="1" x14ac:dyDescent="0.2">
      <c r="A49" s="48"/>
      <c r="B49" s="1196"/>
      <c r="C49" s="1197"/>
      <c r="D49" s="62"/>
      <c r="E49" s="1188" t="s">
        <v>16</v>
      </c>
      <c r="F49" s="1188"/>
      <c r="G49" s="1188"/>
      <c r="H49" s="1188"/>
      <c r="I49" s="1188"/>
      <c r="J49" s="1189"/>
      <c r="K49" s="63">
        <v>136</v>
      </c>
      <c r="L49" s="64">
        <v>144</v>
      </c>
      <c r="M49" s="64">
        <v>216</v>
      </c>
      <c r="N49" s="64">
        <v>29</v>
      </c>
      <c r="O49" s="65">
        <v>31</v>
      </c>
      <c r="P49" s="48"/>
      <c r="Q49" s="48"/>
      <c r="R49" s="48"/>
      <c r="S49" s="48"/>
      <c r="T49" s="48"/>
      <c r="U49" s="48"/>
    </row>
    <row r="50" spans="1:21" ht="30.75" customHeight="1" x14ac:dyDescent="0.2">
      <c r="A50" s="48"/>
      <c r="B50" s="1196"/>
      <c r="C50" s="1197"/>
      <c r="D50" s="62"/>
      <c r="E50" s="1188" t="s">
        <v>17</v>
      </c>
      <c r="F50" s="1188"/>
      <c r="G50" s="1188"/>
      <c r="H50" s="1188"/>
      <c r="I50" s="1188"/>
      <c r="J50" s="1189"/>
      <c r="K50" s="63">
        <v>19</v>
      </c>
      <c r="L50" s="64">
        <v>19</v>
      </c>
      <c r="M50" s="64">
        <v>19</v>
      </c>
      <c r="N50" s="64">
        <v>18</v>
      </c>
      <c r="O50" s="65">
        <v>9</v>
      </c>
      <c r="P50" s="48"/>
      <c r="Q50" s="48"/>
      <c r="R50" s="48"/>
      <c r="S50" s="48"/>
      <c r="T50" s="48"/>
      <c r="U50" s="48"/>
    </row>
    <row r="51" spans="1:21" ht="30.75" customHeight="1" x14ac:dyDescent="0.2">
      <c r="A51" s="48"/>
      <c r="B51" s="1198"/>
      <c r="C51" s="1199"/>
      <c r="D51" s="66"/>
      <c r="E51" s="1188" t="s">
        <v>18</v>
      </c>
      <c r="F51" s="1188"/>
      <c r="G51" s="1188"/>
      <c r="H51" s="1188"/>
      <c r="I51" s="1188"/>
      <c r="J51" s="1189"/>
      <c r="K51" s="63">
        <v>0</v>
      </c>
      <c r="L51" s="64" t="s">
        <v>481</v>
      </c>
      <c r="M51" s="64">
        <v>1</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2661</v>
      </c>
      <c r="L52" s="64">
        <v>2673</v>
      </c>
      <c r="M52" s="64">
        <v>2741</v>
      </c>
      <c r="N52" s="64">
        <v>2678</v>
      </c>
      <c r="O52" s="65">
        <v>2632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595</v>
      </c>
      <c r="L53" s="69">
        <v>646</v>
      </c>
      <c r="M53" s="69">
        <v>604</v>
      </c>
      <c r="N53" s="69">
        <v>179</v>
      </c>
      <c r="O53" s="70">
        <v>447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521</v>
      </c>
      <c r="J40" s="79" t="s">
        <v>522</v>
      </c>
      <c r="K40" s="79" t="s">
        <v>523</v>
      </c>
      <c r="L40" s="79" t="s">
        <v>524</v>
      </c>
      <c r="M40" s="80" t="s">
        <v>525</v>
      </c>
    </row>
    <row r="41" spans="2:13" ht="27.75" customHeight="1" x14ac:dyDescent="0.2">
      <c r="B41" s="1202" t="s">
        <v>24</v>
      </c>
      <c r="C41" s="1203"/>
      <c r="D41" s="81"/>
      <c r="E41" s="1208" t="s">
        <v>25</v>
      </c>
      <c r="F41" s="1208"/>
      <c r="G41" s="1208"/>
      <c r="H41" s="1209"/>
      <c r="I41" s="82">
        <v>20555</v>
      </c>
      <c r="J41" s="83">
        <v>20626</v>
      </c>
      <c r="K41" s="83">
        <v>21795</v>
      </c>
      <c r="L41" s="83">
        <v>21755</v>
      </c>
      <c r="M41" s="84">
        <v>21470</v>
      </c>
    </row>
    <row r="42" spans="2:13" ht="27.75" customHeight="1" x14ac:dyDescent="0.2">
      <c r="B42" s="1204"/>
      <c r="C42" s="1205"/>
      <c r="D42" s="85"/>
      <c r="E42" s="1210" t="s">
        <v>26</v>
      </c>
      <c r="F42" s="1210"/>
      <c r="G42" s="1210"/>
      <c r="H42" s="1211"/>
      <c r="I42" s="86">
        <v>116</v>
      </c>
      <c r="J42" s="87">
        <v>97</v>
      </c>
      <c r="K42" s="87">
        <v>78</v>
      </c>
      <c r="L42" s="87">
        <v>60</v>
      </c>
      <c r="M42" s="88">
        <v>51</v>
      </c>
    </row>
    <row r="43" spans="2:13" ht="27.75" customHeight="1" x14ac:dyDescent="0.2">
      <c r="B43" s="1204"/>
      <c r="C43" s="1205"/>
      <c r="D43" s="85"/>
      <c r="E43" s="1210" t="s">
        <v>27</v>
      </c>
      <c r="F43" s="1210"/>
      <c r="G43" s="1210"/>
      <c r="H43" s="1211"/>
      <c r="I43" s="86">
        <v>20024</v>
      </c>
      <c r="J43" s="87">
        <v>19901</v>
      </c>
      <c r="K43" s="87">
        <v>20256</v>
      </c>
      <c r="L43" s="87">
        <v>19295</v>
      </c>
      <c r="M43" s="88">
        <v>18899</v>
      </c>
    </row>
    <row r="44" spans="2:13" ht="27.75" customHeight="1" x14ac:dyDescent="0.2">
      <c r="B44" s="1204"/>
      <c r="C44" s="1205"/>
      <c r="D44" s="85"/>
      <c r="E44" s="1210" t="s">
        <v>28</v>
      </c>
      <c r="F44" s="1210"/>
      <c r="G44" s="1210"/>
      <c r="H44" s="1211"/>
      <c r="I44" s="86">
        <v>248</v>
      </c>
      <c r="J44" s="87">
        <v>251</v>
      </c>
      <c r="K44" s="87">
        <v>270</v>
      </c>
      <c r="L44" s="87">
        <v>220</v>
      </c>
      <c r="M44" s="88">
        <v>201</v>
      </c>
    </row>
    <row r="45" spans="2:13" ht="27.75" customHeight="1" x14ac:dyDescent="0.2">
      <c r="B45" s="1204"/>
      <c r="C45" s="1205"/>
      <c r="D45" s="85"/>
      <c r="E45" s="1210" t="s">
        <v>29</v>
      </c>
      <c r="F45" s="1210"/>
      <c r="G45" s="1210"/>
      <c r="H45" s="1211"/>
      <c r="I45" s="86">
        <v>3645</v>
      </c>
      <c r="J45" s="87">
        <v>3595</v>
      </c>
      <c r="K45" s="87">
        <v>3493</v>
      </c>
      <c r="L45" s="87">
        <v>3180</v>
      </c>
      <c r="M45" s="88">
        <v>3284</v>
      </c>
    </row>
    <row r="46" spans="2:13" ht="27.75" customHeight="1" x14ac:dyDescent="0.2">
      <c r="B46" s="1204"/>
      <c r="C46" s="1205"/>
      <c r="D46" s="89"/>
      <c r="E46" s="1210" t="s">
        <v>30</v>
      </c>
      <c r="F46" s="1210"/>
      <c r="G46" s="1210"/>
      <c r="H46" s="1211"/>
      <c r="I46" s="86">
        <v>62</v>
      </c>
      <c r="J46" s="87">
        <v>68</v>
      </c>
      <c r="K46" s="87">
        <v>50</v>
      </c>
      <c r="L46" s="87">
        <v>38</v>
      </c>
      <c r="M46" s="88">
        <v>28</v>
      </c>
    </row>
    <row r="47" spans="2:13" ht="27.75" customHeight="1" x14ac:dyDescent="0.2">
      <c r="B47" s="1204"/>
      <c r="C47" s="1205"/>
      <c r="D47" s="90"/>
      <c r="E47" s="1212" t="s">
        <v>31</v>
      </c>
      <c r="F47" s="1213"/>
      <c r="G47" s="1213"/>
      <c r="H47" s="1214"/>
      <c r="I47" s="86" t="s">
        <v>481</v>
      </c>
      <c r="J47" s="87" t="s">
        <v>481</v>
      </c>
      <c r="K47" s="87" t="s">
        <v>481</v>
      </c>
      <c r="L47" s="87" t="s">
        <v>481</v>
      </c>
      <c r="M47" s="88" t="s">
        <v>481</v>
      </c>
    </row>
    <row r="48" spans="2:13" ht="27.75" customHeight="1" x14ac:dyDescent="0.2">
      <c r="B48" s="1204"/>
      <c r="C48" s="1205"/>
      <c r="D48" s="85"/>
      <c r="E48" s="1210" t="s">
        <v>32</v>
      </c>
      <c r="F48" s="1210"/>
      <c r="G48" s="1210"/>
      <c r="H48" s="1211"/>
      <c r="I48" s="86" t="s">
        <v>481</v>
      </c>
      <c r="J48" s="87" t="s">
        <v>481</v>
      </c>
      <c r="K48" s="87" t="s">
        <v>481</v>
      </c>
      <c r="L48" s="87" t="s">
        <v>481</v>
      </c>
      <c r="M48" s="88" t="s">
        <v>481</v>
      </c>
    </row>
    <row r="49" spans="2:13" ht="27.75" customHeight="1" x14ac:dyDescent="0.2">
      <c r="B49" s="1206"/>
      <c r="C49" s="1207"/>
      <c r="D49" s="85"/>
      <c r="E49" s="1210" t="s">
        <v>33</v>
      </c>
      <c r="F49" s="1210"/>
      <c r="G49" s="1210"/>
      <c r="H49" s="1211"/>
      <c r="I49" s="86" t="s">
        <v>481</v>
      </c>
      <c r="J49" s="87" t="s">
        <v>481</v>
      </c>
      <c r="K49" s="87" t="s">
        <v>481</v>
      </c>
      <c r="L49" s="87" t="s">
        <v>481</v>
      </c>
      <c r="M49" s="88" t="s">
        <v>481</v>
      </c>
    </row>
    <row r="50" spans="2:13" ht="27.75" customHeight="1" x14ac:dyDescent="0.2">
      <c r="B50" s="1215" t="s">
        <v>34</v>
      </c>
      <c r="C50" s="1216"/>
      <c r="D50" s="91"/>
      <c r="E50" s="1210" t="s">
        <v>35</v>
      </c>
      <c r="F50" s="1210"/>
      <c r="G50" s="1210"/>
      <c r="H50" s="1211"/>
      <c r="I50" s="86">
        <v>10602</v>
      </c>
      <c r="J50" s="87">
        <v>11476</v>
      </c>
      <c r="K50" s="87">
        <v>12091</v>
      </c>
      <c r="L50" s="87">
        <v>12249</v>
      </c>
      <c r="M50" s="88">
        <v>12493</v>
      </c>
    </row>
    <row r="51" spans="2:13" ht="27.75" customHeight="1" x14ac:dyDescent="0.2">
      <c r="B51" s="1204"/>
      <c r="C51" s="1205"/>
      <c r="D51" s="85"/>
      <c r="E51" s="1210" t="s">
        <v>36</v>
      </c>
      <c r="F51" s="1210"/>
      <c r="G51" s="1210"/>
      <c r="H51" s="1211"/>
      <c r="I51" s="86">
        <v>1352</v>
      </c>
      <c r="J51" s="87">
        <v>1633</v>
      </c>
      <c r="K51" s="87">
        <v>1514</v>
      </c>
      <c r="L51" s="87">
        <v>1440</v>
      </c>
      <c r="M51" s="88">
        <v>1489</v>
      </c>
    </row>
    <row r="52" spans="2:13" ht="27.75" customHeight="1" x14ac:dyDescent="0.2">
      <c r="B52" s="1206"/>
      <c r="C52" s="1207"/>
      <c r="D52" s="85"/>
      <c r="E52" s="1210" t="s">
        <v>37</v>
      </c>
      <c r="F52" s="1210"/>
      <c r="G52" s="1210"/>
      <c r="H52" s="1211"/>
      <c r="I52" s="86">
        <v>32889</v>
      </c>
      <c r="J52" s="87">
        <v>31965</v>
      </c>
      <c r="K52" s="87">
        <v>31346</v>
      </c>
      <c r="L52" s="87">
        <v>33154</v>
      </c>
      <c r="M52" s="88">
        <v>32513</v>
      </c>
    </row>
    <row r="53" spans="2:13" ht="27.75" customHeight="1" thickBot="1" x14ac:dyDescent="0.25">
      <c r="B53" s="1217" t="s">
        <v>21</v>
      </c>
      <c r="C53" s="1218"/>
      <c r="D53" s="92"/>
      <c r="E53" s="1219" t="s">
        <v>38</v>
      </c>
      <c r="F53" s="1219"/>
      <c r="G53" s="1219"/>
      <c r="H53" s="1220"/>
      <c r="I53" s="93">
        <v>-193</v>
      </c>
      <c r="J53" s="94">
        <v>-537</v>
      </c>
      <c r="K53" s="94">
        <v>991</v>
      </c>
      <c r="L53" s="94">
        <v>-2295</v>
      </c>
      <c r="M53" s="95">
        <v>-2560</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71"/>
      <c r="B1" s="373"/>
      <c r="P1" s="246"/>
      <c r="Q1" s="246"/>
    </row>
    <row r="2" spans="1:51" ht="25.8" x14ac:dyDescent="0.3">
      <c r="A2" s="371"/>
      <c r="C2" s="372"/>
      <c r="P2" s="246"/>
      <c r="Q2" s="246"/>
    </row>
    <row r="3" spans="1:51" ht="25.8" x14ac:dyDescent="0.3">
      <c r="A3" s="371"/>
      <c r="C3" s="372"/>
      <c r="P3" s="246"/>
      <c r="Q3" s="246"/>
    </row>
    <row r="4" spans="1:51" s="37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x14ac:dyDescent="0.2">
      <c r="P19" s="246"/>
      <c r="Q19" s="246"/>
    </row>
    <row r="20" spans="1:259" ht="13.2" x14ac:dyDescent="0.2">
      <c r="P20" s="246"/>
      <c r="Q20" s="246"/>
    </row>
    <row r="21" spans="1:259" ht="16.2" x14ac:dyDescent="0.2">
      <c r="B21" s="369"/>
      <c r="C21" s="248"/>
      <c r="D21" s="248"/>
      <c r="E21" s="248"/>
      <c r="F21" s="248"/>
      <c r="G21" s="248"/>
      <c r="H21" s="248"/>
      <c r="I21" s="248"/>
      <c r="J21" s="248"/>
      <c r="K21" s="248"/>
      <c r="L21" s="248"/>
      <c r="M21" s="248"/>
      <c r="N21" s="368"/>
      <c r="O21" s="248"/>
      <c r="P21" s="249"/>
      <c r="Q21" s="246"/>
      <c r="IY21" s="367"/>
    </row>
    <row r="22" spans="1:259" ht="16.2" x14ac:dyDescent="0.2">
      <c r="B22" s="250"/>
      <c r="IY22" s="366"/>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6"/>
      <c r="C40" s="246"/>
      <c r="D40" s="246"/>
      <c r="E40" s="246"/>
      <c r="F40" s="246"/>
      <c r="G40" s="246"/>
      <c r="H40" s="246"/>
      <c r="I40" s="246"/>
      <c r="J40" s="246"/>
      <c r="K40" s="246"/>
      <c r="L40" s="246"/>
      <c r="M40" s="246"/>
      <c r="N40" s="246"/>
      <c r="O40" s="246"/>
      <c r="P40" s="356"/>
      <c r="Q40" s="246"/>
    </row>
    <row r="41" spans="2:17" ht="16.2" x14ac:dyDescent="0.2">
      <c r="B41" s="247" t="s">
        <v>567</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5" t="s">
        <v>562</v>
      </c>
      <c r="I42" s="354"/>
      <c r="J42" s="354"/>
      <c r="K42" s="354"/>
      <c r="L42" s="246"/>
      <c r="M42" s="246"/>
      <c r="N42" s="246"/>
      <c r="O42" s="246"/>
    </row>
    <row r="43" spans="2:17" ht="13.2" x14ac:dyDescent="0.2">
      <c r="B43" s="250"/>
      <c r="C43" s="246"/>
      <c r="D43" s="246"/>
      <c r="E43" s="246"/>
      <c r="F43" s="246"/>
      <c r="G43" s="1257" t="s">
        <v>570</v>
      </c>
      <c r="H43" s="1234"/>
      <c r="I43" s="1234"/>
      <c r="J43" s="1234"/>
      <c r="K43" s="1234"/>
      <c r="L43" s="1234"/>
      <c r="M43" s="1234"/>
      <c r="N43" s="1234"/>
      <c r="O43" s="1235"/>
    </row>
    <row r="44" spans="2:17" ht="13.2" x14ac:dyDescent="0.2">
      <c r="B44" s="250"/>
      <c r="C44" s="246"/>
      <c r="D44" s="246"/>
      <c r="E44" s="246"/>
      <c r="F44" s="246"/>
      <c r="G44" s="1236"/>
      <c r="H44" s="1237"/>
      <c r="I44" s="1237"/>
      <c r="J44" s="1237"/>
      <c r="K44" s="1237"/>
      <c r="L44" s="1237"/>
      <c r="M44" s="1237"/>
      <c r="N44" s="1237"/>
      <c r="O44" s="1238"/>
    </row>
    <row r="45" spans="2:17" ht="13.2" x14ac:dyDescent="0.2">
      <c r="B45" s="250"/>
      <c r="C45" s="246"/>
      <c r="D45" s="246"/>
      <c r="E45" s="246"/>
      <c r="F45" s="246"/>
      <c r="G45" s="1236"/>
      <c r="H45" s="1237"/>
      <c r="I45" s="1237"/>
      <c r="J45" s="1237"/>
      <c r="K45" s="1237"/>
      <c r="L45" s="1237"/>
      <c r="M45" s="1237"/>
      <c r="N45" s="1237"/>
      <c r="O45" s="1238"/>
    </row>
    <row r="46" spans="2:17" ht="13.2" x14ac:dyDescent="0.2">
      <c r="B46" s="250"/>
      <c r="C46" s="246"/>
      <c r="D46" s="246"/>
      <c r="E46" s="246"/>
      <c r="F46" s="246"/>
      <c r="G46" s="1236"/>
      <c r="H46" s="1237"/>
      <c r="I46" s="1237"/>
      <c r="J46" s="1237"/>
      <c r="K46" s="1237"/>
      <c r="L46" s="1237"/>
      <c r="M46" s="1237"/>
      <c r="N46" s="1237"/>
      <c r="O46" s="1238"/>
    </row>
    <row r="47" spans="2:17" ht="13.2" x14ac:dyDescent="0.2">
      <c r="B47" s="250"/>
      <c r="C47" s="246"/>
      <c r="D47" s="246"/>
      <c r="E47" s="246"/>
      <c r="F47" s="246"/>
      <c r="G47" s="1239"/>
      <c r="H47" s="1240"/>
      <c r="I47" s="1240"/>
      <c r="J47" s="1240"/>
      <c r="K47" s="1240"/>
      <c r="L47" s="1240"/>
      <c r="M47" s="1240"/>
      <c r="N47" s="1240"/>
      <c r="O47" s="1241"/>
    </row>
    <row r="48" spans="2:17" ht="13.2" x14ac:dyDescent="0.2">
      <c r="B48" s="250"/>
      <c r="C48" s="246"/>
      <c r="D48" s="246"/>
      <c r="E48" s="246"/>
      <c r="F48" s="246"/>
      <c r="G48" s="246"/>
      <c r="H48" s="365"/>
      <c r="I48" s="365"/>
      <c r="J48" s="365"/>
    </row>
    <row r="49" spans="1:17" ht="13.2" x14ac:dyDescent="0.2">
      <c r="B49" s="250"/>
      <c r="C49" s="246"/>
      <c r="D49" s="246"/>
      <c r="E49" s="246"/>
      <c r="F49" s="246"/>
      <c r="G49" s="245" t="s">
        <v>566</v>
      </c>
    </row>
    <row r="50" spans="1:17" ht="13.2" x14ac:dyDescent="0.2">
      <c r="B50" s="250"/>
      <c r="C50" s="246"/>
      <c r="D50" s="246"/>
      <c r="E50" s="246"/>
      <c r="F50" s="246"/>
      <c r="G50" s="1242"/>
      <c r="H50" s="1243"/>
      <c r="I50" s="1243"/>
      <c r="J50" s="1244"/>
      <c r="K50" s="347" t="s">
        <v>521</v>
      </c>
      <c r="L50" s="347" t="s">
        <v>522</v>
      </c>
      <c r="M50" s="347" t="s">
        <v>523</v>
      </c>
      <c r="N50" s="347" t="s">
        <v>524</v>
      </c>
      <c r="O50" s="347" t="s">
        <v>525</v>
      </c>
    </row>
    <row r="51" spans="1:17" ht="13.2" x14ac:dyDescent="0.2">
      <c r="B51" s="250"/>
      <c r="C51" s="246"/>
      <c r="D51" s="246"/>
      <c r="E51" s="246"/>
      <c r="F51" s="246"/>
      <c r="G51" s="1245" t="s">
        <v>560</v>
      </c>
      <c r="H51" s="1246"/>
      <c r="I51" s="1251" t="s">
        <v>558</v>
      </c>
      <c r="J51" s="1251"/>
      <c r="K51" s="1255"/>
      <c r="L51" s="1255"/>
      <c r="M51" s="1255"/>
      <c r="N51" s="1221"/>
      <c r="O51" s="1255"/>
    </row>
    <row r="52" spans="1:17" ht="13.2" x14ac:dyDescent="0.2">
      <c r="B52" s="250"/>
      <c r="C52" s="246"/>
      <c r="D52" s="246"/>
      <c r="E52" s="246"/>
      <c r="F52" s="246"/>
      <c r="G52" s="1247"/>
      <c r="H52" s="1248"/>
      <c r="I52" s="1252"/>
      <c r="J52" s="1252"/>
      <c r="K52" s="1221"/>
      <c r="L52" s="1221"/>
      <c r="M52" s="1221"/>
      <c r="N52" s="1221"/>
      <c r="O52" s="1221"/>
    </row>
    <row r="53" spans="1:17" ht="13.2" x14ac:dyDescent="0.2">
      <c r="A53" s="357"/>
      <c r="B53" s="250"/>
      <c r="C53" s="246"/>
      <c r="D53" s="246"/>
      <c r="E53" s="246"/>
      <c r="F53" s="246"/>
      <c r="G53" s="1247"/>
      <c r="H53" s="1248"/>
      <c r="I53" s="1231" t="s">
        <v>565</v>
      </c>
      <c r="J53" s="1231"/>
      <c r="K53" s="1256"/>
      <c r="L53" s="1256"/>
      <c r="M53" s="1256"/>
      <c r="N53" s="1253">
        <v>56.3</v>
      </c>
      <c r="O53" s="1256"/>
    </row>
    <row r="54" spans="1:17" ht="13.2" x14ac:dyDescent="0.2">
      <c r="A54" s="357"/>
      <c r="B54" s="250"/>
      <c r="C54" s="246"/>
      <c r="D54" s="246"/>
      <c r="E54" s="246"/>
      <c r="F54" s="246"/>
      <c r="G54" s="1249"/>
      <c r="H54" s="1250"/>
      <c r="I54" s="1231"/>
      <c r="J54" s="1231"/>
      <c r="K54" s="1254"/>
      <c r="L54" s="1254"/>
      <c r="M54" s="1254"/>
      <c r="N54" s="1254"/>
      <c r="O54" s="1254"/>
    </row>
    <row r="55" spans="1:17" ht="13.2" x14ac:dyDescent="0.2">
      <c r="A55" s="357"/>
      <c r="B55" s="250"/>
      <c r="C55" s="246"/>
      <c r="D55" s="246"/>
      <c r="E55" s="246"/>
      <c r="F55" s="246"/>
      <c r="G55" s="1225" t="s">
        <v>559</v>
      </c>
      <c r="H55" s="1226"/>
      <c r="I55" s="1231" t="s">
        <v>558</v>
      </c>
      <c r="J55" s="1231"/>
      <c r="K55" s="1255"/>
      <c r="L55" s="1255"/>
      <c r="M55" s="1255"/>
      <c r="N55" s="1221">
        <v>56.8</v>
      </c>
      <c r="O55" s="1255"/>
    </row>
    <row r="56" spans="1:17" ht="13.2" x14ac:dyDescent="0.2">
      <c r="A56" s="357"/>
      <c r="B56" s="250"/>
      <c r="C56" s="246"/>
      <c r="D56" s="246"/>
      <c r="E56" s="246"/>
      <c r="F56" s="246"/>
      <c r="G56" s="1227"/>
      <c r="H56" s="1228"/>
      <c r="I56" s="1231"/>
      <c r="J56" s="1231"/>
      <c r="K56" s="1221"/>
      <c r="L56" s="1221"/>
      <c r="M56" s="1221"/>
      <c r="N56" s="1221"/>
      <c r="O56" s="1221"/>
    </row>
    <row r="57" spans="1:17" s="357" customFormat="1" ht="13.2" x14ac:dyDescent="0.2">
      <c r="B57" s="358"/>
      <c r="C57" s="354"/>
      <c r="D57" s="354"/>
      <c r="E57" s="354"/>
      <c r="F57" s="354"/>
      <c r="G57" s="1227"/>
      <c r="H57" s="1228"/>
      <c r="I57" s="1223" t="s">
        <v>564</v>
      </c>
      <c r="J57" s="1223"/>
      <c r="K57" s="1256"/>
      <c r="L57" s="1256"/>
      <c r="M57" s="1256"/>
      <c r="N57" s="1253">
        <v>54</v>
      </c>
      <c r="O57" s="1256"/>
      <c r="P57" s="363"/>
      <c r="Q57" s="358"/>
    </row>
    <row r="58" spans="1:17" s="357" customFormat="1" ht="13.2" x14ac:dyDescent="0.2">
      <c r="A58" s="245"/>
      <c r="B58" s="358"/>
      <c r="C58" s="354"/>
      <c r="D58" s="354"/>
      <c r="E58" s="354"/>
      <c r="F58" s="354"/>
      <c r="G58" s="1229"/>
      <c r="H58" s="1230"/>
      <c r="I58" s="1223"/>
      <c r="J58" s="1223"/>
      <c r="K58" s="1254"/>
      <c r="L58" s="1254"/>
      <c r="M58" s="1254"/>
      <c r="N58" s="1254"/>
      <c r="O58" s="1254"/>
      <c r="P58" s="363"/>
      <c r="Q58" s="358"/>
    </row>
    <row r="59" spans="1:17" s="357" customFormat="1" ht="13.2" x14ac:dyDescent="0.2">
      <c r="A59" s="245"/>
      <c r="B59" s="358"/>
      <c r="C59" s="354"/>
      <c r="D59" s="354"/>
      <c r="E59" s="354"/>
      <c r="F59" s="354"/>
      <c r="G59" s="354"/>
      <c r="H59" s="354"/>
      <c r="I59" s="354"/>
      <c r="J59" s="354"/>
      <c r="K59" s="364"/>
      <c r="L59" s="364"/>
      <c r="M59" s="364"/>
      <c r="N59" s="364"/>
      <c r="O59" s="364"/>
      <c r="P59" s="363"/>
      <c r="Q59" s="358"/>
    </row>
    <row r="60" spans="1:17" s="357" customFormat="1" ht="13.2" x14ac:dyDescent="0.2">
      <c r="A60" s="245"/>
      <c r="B60" s="358"/>
      <c r="C60" s="354"/>
      <c r="D60" s="354"/>
      <c r="E60" s="354"/>
      <c r="F60" s="354"/>
      <c r="G60" s="354"/>
      <c r="H60" s="354"/>
      <c r="I60" s="354"/>
      <c r="J60" s="354"/>
      <c r="K60" s="364"/>
      <c r="L60" s="364"/>
      <c r="M60" s="364"/>
      <c r="N60" s="364"/>
      <c r="O60" s="364"/>
      <c r="P60" s="363"/>
      <c r="Q60" s="358"/>
    </row>
    <row r="61" spans="1:17" s="357" customFormat="1" ht="13.2" x14ac:dyDescent="0.2">
      <c r="A61" s="245"/>
      <c r="B61" s="362"/>
      <c r="C61" s="361"/>
      <c r="D61" s="361"/>
      <c r="E61" s="361"/>
      <c r="F61" s="361"/>
      <c r="G61" s="361"/>
      <c r="H61" s="361"/>
      <c r="I61" s="361"/>
      <c r="J61" s="361"/>
      <c r="K61" s="361"/>
      <c r="L61" s="361"/>
      <c r="M61" s="360"/>
      <c r="N61" s="360"/>
      <c r="O61" s="360"/>
      <c r="P61" s="359"/>
      <c r="Q61" s="358"/>
    </row>
    <row r="62" spans="1:17" ht="13.2" x14ac:dyDescent="0.2">
      <c r="B62" s="356"/>
      <c r="C62" s="356"/>
      <c r="D62" s="356"/>
      <c r="E62" s="356"/>
      <c r="F62" s="356"/>
      <c r="G62" s="356"/>
      <c r="H62" s="356"/>
      <c r="I62" s="356"/>
      <c r="J62" s="356"/>
      <c r="K62" s="356"/>
      <c r="L62" s="356"/>
      <c r="M62" s="356"/>
      <c r="N62" s="356"/>
      <c r="O62" s="356"/>
      <c r="P62" s="356"/>
      <c r="Q62" s="246"/>
    </row>
    <row r="63" spans="1:17" ht="16.2" x14ac:dyDescent="0.2">
      <c r="B63" s="309" t="s">
        <v>563</v>
      </c>
      <c r="C63" s="246"/>
      <c r="D63" s="246"/>
      <c r="E63" s="246"/>
      <c r="F63" s="246"/>
      <c r="G63" s="246"/>
      <c r="H63" s="246"/>
      <c r="I63" s="246"/>
      <c r="J63" s="246"/>
      <c r="K63" s="246"/>
      <c r="L63" s="246"/>
      <c r="M63" s="246"/>
      <c r="N63" s="246"/>
      <c r="O63" s="246"/>
    </row>
    <row r="64" spans="1:17" ht="13.2" x14ac:dyDescent="0.2">
      <c r="B64" s="250"/>
      <c r="C64" s="246"/>
      <c r="D64" s="246"/>
      <c r="E64" s="246"/>
      <c r="F64" s="246"/>
      <c r="G64" s="355" t="s">
        <v>562</v>
      </c>
      <c r="I64" s="354"/>
      <c r="J64" s="354"/>
      <c r="K64" s="354"/>
      <c r="L64" s="246"/>
      <c r="M64" s="246"/>
      <c r="N64" s="246"/>
      <c r="O64" s="246"/>
    </row>
    <row r="65" spans="2:30" ht="13.2" x14ac:dyDescent="0.2">
      <c r="B65" s="250"/>
      <c r="C65" s="246"/>
      <c r="D65" s="246"/>
      <c r="E65" s="246"/>
      <c r="F65" s="246"/>
      <c r="G65" s="1233" t="s">
        <v>569</v>
      </c>
      <c r="H65" s="1234"/>
      <c r="I65" s="1234"/>
      <c r="J65" s="1234"/>
      <c r="K65" s="1234"/>
      <c r="L65" s="1234"/>
      <c r="M65" s="1234"/>
      <c r="N65" s="1234"/>
      <c r="O65" s="1235"/>
    </row>
    <row r="66" spans="2:30" ht="13.2" x14ac:dyDescent="0.2">
      <c r="B66" s="250"/>
      <c r="C66" s="246"/>
      <c r="D66" s="246"/>
      <c r="E66" s="246"/>
      <c r="F66" s="246"/>
      <c r="G66" s="1236"/>
      <c r="H66" s="1237"/>
      <c r="I66" s="1237"/>
      <c r="J66" s="1237"/>
      <c r="K66" s="1237"/>
      <c r="L66" s="1237"/>
      <c r="M66" s="1237"/>
      <c r="N66" s="1237"/>
      <c r="O66" s="1238"/>
    </row>
    <row r="67" spans="2:30" ht="13.2" x14ac:dyDescent="0.2">
      <c r="B67" s="250"/>
      <c r="C67" s="246"/>
      <c r="D67" s="246"/>
      <c r="E67" s="246"/>
      <c r="F67" s="246"/>
      <c r="G67" s="1236"/>
      <c r="H67" s="1237"/>
      <c r="I67" s="1237"/>
      <c r="J67" s="1237"/>
      <c r="K67" s="1237"/>
      <c r="L67" s="1237"/>
      <c r="M67" s="1237"/>
      <c r="N67" s="1237"/>
      <c r="O67" s="1238"/>
    </row>
    <row r="68" spans="2:30" ht="13.2" x14ac:dyDescent="0.2">
      <c r="B68" s="250"/>
      <c r="C68" s="246"/>
      <c r="D68" s="246"/>
      <c r="E68" s="246"/>
      <c r="F68" s="246"/>
      <c r="G68" s="1236"/>
      <c r="H68" s="1237"/>
      <c r="I68" s="1237"/>
      <c r="J68" s="1237"/>
      <c r="K68" s="1237"/>
      <c r="L68" s="1237"/>
      <c r="M68" s="1237"/>
      <c r="N68" s="1237"/>
      <c r="O68" s="1238"/>
    </row>
    <row r="69" spans="2:30" ht="13.2" x14ac:dyDescent="0.2">
      <c r="B69" s="250"/>
      <c r="C69" s="246"/>
      <c r="D69" s="246"/>
      <c r="E69" s="246"/>
      <c r="F69" s="246"/>
      <c r="G69" s="1239"/>
      <c r="H69" s="1240"/>
      <c r="I69" s="1240"/>
      <c r="J69" s="1240"/>
      <c r="K69" s="1240"/>
      <c r="L69" s="1240"/>
      <c r="M69" s="1240"/>
      <c r="N69" s="1240"/>
      <c r="O69" s="1241"/>
    </row>
    <row r="70" spans="2:30" ht="13.2" x14ac:dyDescent="0.2">
      <c r="B70" s="250"/>
      <c r="C70" s="246"/>
      <c r="D70" s="246"/>
      <c r="E70" s="246"/>
      <c r="F70" s="246"/>
      <c r="G70" s="246"/>
      <c r="H70" s="353"/>
      <c r="I70" s="353"/>
      <c r="J70" s="350"/>
      <c r="K70" s="350"/>
      <c r="L70" s="349"/>
      <c r="M70" s="350"/>
      <c r="N70" s="349"/>
      <c r="O70" s="348"/>
    </row>
    <row r="71" spans="2:30" ht="13.2" x14ac:dyDescent="0.2">
      <c r="B71" s="250"/>
      <c r="C71" s="246"/>
      <c r="D71" s="246"/>
      <c r="E71" s="246"/>
      <c r="F71" s="246"/>
      <c r="G71" s="352" t="s">
        <v>561</v>
      </c>
      <c r="I71" s="351"/>
      <c r="J71" s="350"/>
      <c r="K71" s="350"/>
      <c r="L71" s="349"/>
      <c r="M71" s="350"/>
      <c r="N71" s="349"/>
      <c r="O71" s="348"/>
    </row>
    <row r="72" spans="2:30" ht="13.2" x14ac:dyDescent="0.2">
      <c r="B72" s="250"/>
      <c r="C72" s="246"/>
      <c r="D72" s="246"/>
      <c r="E72" s="246"/>
      <c r="F72" s="246"/>
      <c r="G72" s="1242"/>
      <c r="H72" s="1243"/>
      <c r="I72" s="1243"/>
      <c r="J72" s="1244"/>
      <c r="K72" s="347" t="s">
        <v>521</v>
      </c>
      <c r="L72" s="347" t="s">
        <v>522</v>
      </c>
      <c r="M72" s="347" t="s">
        <v>523</v>
      </c>
      <c r="N72" s="347" t="s">
        <v>524</v>
      </c>
      <c r="O72" s="347" t="s">
        <v>525</v>
      </c>
    </row>
    <row r="73" spans="2:30" ht="13.2" x14ac:dyDescent="0.2">
      <c r="B73" s="250"/>
      <c r="C73" s="246"/>
      <c r="D73" s="246"/>
      <c r="E73" s="246"/>
      <c r="F73" s="246"/>
      <c r="G73" s="1245" t="s">
        <v>560</v>
      </c>
      <c r="H73" s="1246"/>
      <c r="I73" s="1251" t="s">
        <v>558</v>
      </c>
      <c r="J73" s="1251"/>
      <c r="K73" s="1232"/>
      <c r="L73" s="1232"/>
      <c r="M73" s="1221">
        <v>9.4</v>
      </c>
      <c r="N73" s="1221"/>
      <c r="O73" s="1221"/>
      <c r="S73" s="245">
        <v>9.9</v>
      </c>
    </row>
    <row r="74" spans="2:30" ht="13.2" x14ac:dyDescent="0.2">
      <c r="B74" s="250"/>
      <c r="C74" s="246"/>
      <c r="D74" s="246"/>
      <c r="E74" s="246"/>
      <c r="F74" s="246"/>
      <c r="G74" s="1247"/>
      <c r="H74" s="1248"/>
      <c r="I74" s="1252"/>
      <c r="J74" s="1252"/>
      <c r="K74" s="1232"/>
      <c r="L74" s="1232"/>
      <c r="M74" s="1221"/>
      <c r="N74" s="1221"/>
      <c r="O74" s="1221"/>
    </row>
    <row r="75" spans="2:30" ht="13.2" x14ac:dyDescent="0.2">
      <c r="B75" s="250"/>
      <c r="C75" s="246"/>
      <c r="D75" s="246"/>
      <c r="E75" s="246"/>
      <c r="F75" s="246"/>
      <c r="G75" s="1247"/>
      <c r="H75" s="1248"/>
      <c r="I75" s="1231" t="s">
        <v>557</v>
      </c>
      <c r="J75" s="1231"/>
      <c r="K75" s="1253">
        <v>10.8</v>
      </c>
      <c r="L75" s="1253">
        <v>7</v>
      </c>
      <c r="M75" s="1253">
        <v>5.8</v>
      </c>
      <c r="N75" s="1253">
        <v>4.5</v>
      </c>
      <c r="O75" s="1253">
        <v>3.9</v>
      </c>
      <c r="U75" s="245">
        <v>81.2</v>
      </c>
      <c r="W75" s="245">
        <v>87.2</v>
      </c>
      <c r="Y75" s="245">
        <v>99.8</v>
      </c>
      <c r="AA75" s="245">
        <v>109.5</v>
      </c>
      <c r="AC75" s="245">
        <v>115.2</v>
      </c>
    </row>
    <row r="76" spans="2:30" ht="13.2" x14ac:dyDescent="0.2">
      <c r="B76" s="250"/>
      <c r="C76" s="246"/>
      <c r="D76" s="246"/>
      <c r="E76" s="246"/>
      <c r="F76" s="246"/>
      <c r="G76" s="1249"/>
      <c r="H76" s="1250"/>
      <c r="I76" s="1231"/>
      <c r="J76" s="1231"/>
      <c r="K76" s="1254"/>
      <c r="L76" s="1254"/>
      <c r="M76" s="1254"/>
      <c r="N76" s="1254"/>
      <c r="O76" s="1254"/>
    </row>
    <row r="77" spans="2:30" ht="13.2" x14ac:dyDescent="0.2">
      <c r="B77" s="250"/>
      <c r="C77" s="246"/>
      <c r="D77" s="246"/>
      <c r="E77" s="246"/>
      <c r="F77" s="246"/>
      <c r="G77" s="1225" t="s">
        <v>559</v>
      </c>
      <c r="H77" s="1226"/>
      <c r="I77" s="1231" t="s">
        <v>558</v>
      </c>
      <c r="J77" s="1231"/>
      <c r="K77" s="1232">
        <v>76.2</v>
      </c>
      <c r="L77" s="1232">
        <v>65.3</v>
      </c>
      <c r="M77" s="1221">
        <v>60.8</v>
      </c>
      <c r="N77" s="1221">
        <v>56.8</v>
      </c>
      <c r="O77" s="1221">
        <v>52.3</v>
      </c>
      <c r="R77" s="245">
        <v>12.3</v>
      </c>
      <c r="T77" s="245">
        <v>11.1</v>
      </c>
    </row>
    <row r="78" spans="2:30" ht="13.2" x14ac:dyDescent="0.2">
      <c r="B78" s="250"/>
      <c r="C78" s="246"/>
      <c r="D78" s="246"/>
      <c r="E78" s="246"/>
      <c r="F78" s="246"/>
      <c r="G78" s="1227"/>
      <c r="H78" s="1228"/>
      <c r="I78" s="1231"/>
      <c r="J78" s="1231"/>
      <c r="K78" s="1232"/>
      <c r="L78" s="1232"/>
      <c r="M78" s="1221"/>
      <c r="N78" s="1221"/>
      <c r="O78" s="1221"/>
    </row>
    <row r="79" spans="2:30" ht="13.2" x14ac:dyDescent="0.2">
      <c r="B79" s="250"/>
      <c r="C79" s="246"/>
      <c r="D79" s="246"/>
      <c r="E79" s="246"/>
      <c r="F79" s="246"/>
      <c r="G79" s="1227"/>
      <c r="H79" s="1228"/>
      <c r="I79" s="1222" t="s">
        <v>557</v>
      </c>
      <c r="J79" s="1223"/>
      <c r="K79" s="1224">
        <v>12.8</v>
      </c>
      <c r="L79" s="1224">
        <v>12</v>
      </c>
      <c r="M79" s="1224">
        <v>11.1</v>
      </c>
      <c r="N79" s="1224">
        <v>10.199999999999999</v>
      </c>
      <c r="O79" s="1224">
        <v>10</v>
      </c>
      <c r="V79" s="245">
        <v>53.5</v>
      </c>
      <c r="X79" s="245">
        <v>48.2</v>
      </c>
      <c r="Z79" s="245">
        <v>34.200000000000003</v>
      </c>
      <c r="AB79" s="245">
        <v>30.3</v>
      </c>
      <c r="AD79" s="245">
        <v>28.9</v>
      </c>
    </row>
    <row r="80" spans="2:30" ht="13.2" x14ac:dyDescent="0.2">
      <c r="B80" s="250"/>
      <c r="C80" s="246"/>
      <c r="D80" s="246"/>
      <c r="E80" s="246"/>
      <c r="F80" s="246"/>
      <c r="G80" s="1229"/>
      <c r="H80" s="1230"/>
      <c r="I80" s="1223"/>
      <c r="J80" s="1223"/>
      <c r="K80" s="1224"/>
      <c r="L80" s="1224"/>
      <c r="M80" s="1224"/>
      <c r="N80" s="1224"/>
      <c r="O80" s="1224"/>
    </row>
    <row r="81" spans="2:17" ht="13.2" x14ac:dyDescent="0.2">
      <c r="B81" s="250"/>
      <c r="C81" s="246"/>
      <c r="D81" s="246"/>
      <c r="E81" s="246"/>
      <c r="F81" s="246"/>
      <c r="G81" s="246"/>
      <c r="H81" s="246"/>
      <c r="I81" s="246"/>
      <c r="J81" s="246"/>
      <c r="K81" s="346"/>
      <c r="L81" s="246"/>
      <c r="M81" s="246"/>
      <c r="N81" s="246"/>
      <c r="O81" s="246"/>
    </row>
    <row r="82" spans="2:17" ht="16.2" x14ac:dyDescent="0.2">
      <c r="B82" s="250"/>
      <c r="C82" s="246"/>
      <c r="D82" s="246"/>
      <c r="E82" s="246"/>
      <c r="F82" s="246"/>
      <c r="G82" s="246"/>
      <c r="H82" s="246"/>
      <c r="I82" s="246"/>
      <c r="J82" s="246"/>
      <c r="K82" s="345"/>
      <c r="L82" s="345"/>
      <c r="M82" s="345"/>
      <c r="N82" s="345"/>
      <c r="O82" s="34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44"/>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520</v>
      </c>
      <c r="G2" s="113"/>
      <c r="H2" s="114"/>
    </row>
    <row r="3" spans="1:8" x14ac:dyDescent="0.2">
      <c r="A3" s="110" t="s">
        <v>513</v>
      </c>
      <c r="B3" s="115"/>
      <c r="C3" s="116"/>
      <c r="D3" s="117">
        <v>59599</v>
      </c>
      <c r="E3" s="118"/>
      <c r="F3" s="119">
        <v>75709</v>
      </c>
      <c r="G3" s="120"/>
      <c r="H3" s="121"/>
    </row>
    <row r="4" spans="1:8" x14ac:dyDescent="0.2">
      <c r="A4" s="122"/>
      <c r="B4" s="123"/>
      <c r="C4" s="124"/>
      <c r="D4" s="125">
        <v>45788</v>
      </c>
      <c r="E4" s="126"/>
      <c r="F4" s="127">
        <v>35212</v>
      </c>
      <c r="G4" s="128"/>
      <c r="H4" s="129"/>
    </row>
    <row r="5" spans="1:8" x14ac:dyDescent="0.2">
      <c r="A5" s="110" t="s">
        <v>515</v>
      </c>
      <c r="B5" s="115"/>
      <c r="C5" s="116"/>
      <c r="D5" s="117">
        <v>88424</v>
      </c>
      <c r="E5" s="118"/>
      <c r="F5" s="119">
        <v>90961</v>
      </c>
      <c r="G5" s="120"/>
      <c r="H5" s="121"/>
    </row>
    <row r="6" spans="1:8" x14ac:dyDescent="0.2">
      <c r="A6" s="122"/>
      <c r="B6" s="123"/>
      <c r="C6" s="124"/>
      <c r="D6" s="125">
        <v>62926</v>
      </c>
      <c r="E6" s="126"/>
      <c r="F6" s="127">
        <v>37720</v>
      </c>
      <c r="G6" s="128"/>
      <c r="H6" s="129"/>
    </row>
    <row r="7" spans="1:8" x14ac:dyDescent="0.2">
      <c r="A7" s="110" t="s">
        <v>516</v>
      </c>
      <c r="B7" s="115"/>
      <c r="C7" s="116"/>
      <c r="D7" s="117">
        <v>107958</v>
      </c>
      <c r="E7" s="118"/>
      <c r="F7" s="119">
        <v>106614</v>
      </c>
      <c r="G7" s="120"/>
      <c r="H7" s="121"/>
    </row>
    <row r="8" spans="1:8" x14ac:dyDescent="0.2">
      <c r="A8" s="122"/>
      <c r="B8" s="123"/>
      <c r="C8" s="124"/>
      <c r="D8" s="125">
        <v>89198</v>
      </c>
      <c r="E8" s="126"/>
      <c r="F8" s="127">
        <v>45545</v>
      </c>
      <c r="G8" s="128"/>
      <c r="H8" s="129"/>
    </row>
    <row r="9" spans="1:8" x14ac:dyDescent="0.2">
      <c r="A9" s="110" t="s">
        <v>517</v>
      </c>
      <c r="B9" s="115"/>
      <c r="C9" s="116"/>
      <c r="D9" s="117">
        <v>75379</v>
      </c>
      <c r="E9" s="118"/>
      <c r="F9" s="119">
        <v>81768</v>
      </c>
      <c r="G9" s="120"/>
      <c r="H9" s="121"/>
    </row>
    <row r="10" spans="1:8" x14ac:dyDescent="0.2">
      <c r="A10" s="122"/>
      <c r="B10" s="123"/>
      <c r="C10" s="124"/>
      <c r="D10" s="125">
        <v>55889</v>
      </c>
      <c r="E10" s="126"/>
      <c r="F10" s="127">
        <v>37917</v>
      </c>
      <c r="G10" s="128"/>
      <c r="H10" s="129"/>
    </row>
    <row r="11" spans="1:8" x14ac:dyDescent="0.2">
      <c r="A11" s="110" t="s">
        <v>518</v>
      </c>
      <c r="B11" s="115"/>
      <c r="C11" s="116"/>
      <c r="D11" s="117">
        <v>48382</v>
      </c>
      <c r="E11" s="118"/>
      <c r="F11" s="119">
        <v>65876</v>
      </c>
      <c r="G11" s="120"/>
      <c r="H11" s="121"/>
    </row>
    <row r="12" spans="1:8" x14ac:dyDescent="0.2">
      <c r="A12" s="122"/>
      <c r="B12" s="123"/>
      <c r="C12" s="130"/>
      <c r="D12" s="125">
        <v>36128</v>
      </c>
      <c r="E12" s="126"/>
      <c r="F12" s="127">
        <v>36484</v>
      </c>
      <c r="G12" s="128"/>
      <c r="H12" s="129"/>
    </row>
    <row r="13" spans="1:8" x14ac:dyDescent="0.2">
      <c r="A13" s="110"/>
      <c r="B13" s="115"/>
      <c r="C13" s="131"/>
      <c r="D13" s="132">
        <v>75948</v>
      </c>
      <c r="E13" s="133"/>
      <c r="F13" s="134">
        <v>84186</v>
      </c>
      <c r="G13" s="135"/>
      <c r="H13" s="121"/>
    </row>
    <row r="14" spans="1:8" x14ac:dyDescent="0.2">
      <c r="A14" s="122"/>
      <c r="B14" s="123"/>
      <c r="C14" s="124"/>
      <c r="D14" s="125">
        <v>57986</v>
      </c>
      <c r="E14" s="126"/>
      <c r="F14" s="127">
        <v>38576</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4.18</v>
      </c>
      <c r="C19" s="136">
        <f>ROUND(VALUE(SUBSTITUTE(実質収支比率等に係る経年分析!G$48,"▲","-")),2)</f>
        <v>5.13</v>
      </c>
      <c r="D19" s="136">
        <f>ROUND(VALUE(SUBSTITUTE(実質収支比率等に係る経年分析!H$48,"▲","-")),2)</f>
        <v>4.62</v>
      </c>
      <c r="E19" s="136">
        <f>ROUND(VALUE(SUBSTITUTE(実質収支比率等に係る経年分析!I$48,"▲","-")),2)</f>
        <v>6.66</v>
      </c>
      <c r="F19" s="136">
        <f>ROUND(VALUE(SUBSTITUTE(実質収支比率等に係る経年分析!J$48,"▲","-")),2)</f>
        <v>5.52</v>
      </c>
    </row>
    <row r="20" spans="1:11" x14ac:dyDescent="0.2">
      <c r="A20" s="136" t="s">
        <v>43</v>
      </c>
      <c r="B20" s="136">
        <f>ROUND(VALUE(SUBSTITUTE(実質収支比率等に係る経年分析!F$47,"▲","-")),2)</f>
        <v>20.92</v>
      </c>
      <c r="C20" s="136">
        <f>ROUND(VALUE(SUBSTITUTE(実質収支比率等に係る経年分析!G$47,"▲","-")),2)</f>
        <v>20.76</v>
      </c>
      <c r="D20" s="136">
        <f>ROUND(VALUE(SUBSTITUTE(実質収支比率等に係る経年分析!H$47,"▲","-")),2)</f>
        <v>20.94</v>
      </c>
      <c r="E20" s="136">
        <f>ROUND(VALUE(SUBSTITUTE(実質収支比率等に係る経年分析!I$47,"▲","-")),2)</f>
        <v>21.23</v>
      </c>
      <c r="F20" s="136">
        <f>ROUND(VALUE(SUBSTITUTE(実質収支比率等に係る経年分析!J$47,"▲","-")),2)</f>
        <v>21.94</v>
      </c>
    </row>
    <row r="21" spans="1:11" x14ac:dyDescent="0.2">
      <c r="A21" s="136" t="s">
        <v>44</v>
      </c>
      <c r="B21" s="136">
        <f>IF(ISNUMBER(VALUE(SUBSTITUTE(実質収支比率等に係る経年分析!F$49,"▲","-"))),ROUND(VALUE(SUBSTITUTE(実質収支比率等に係る経年分析!F$49,"▲","-")),2),NA())</f>
        <v>13.12</v>
      </c>
      <c r="C21" s="136">
        <f>IF(ISNUMBER(VALUE(SUBSTITUTE(実質収支比率等に係る経年分析!G$49,"▲","-"))),ROUND(VALUE(SUBSTITUTE(実質収支比率等に係る経年分析!G$49,"▲","-")),2),NA())</f>
        <v>5.71</v>
      </c>
      <c r="D21" s="136">
        <f>IF(ISNUMBER(VALUE(SUBSTITUTE(実質収支比率等に係る経年分析!H$49,"▲","-"))),ROUND(VALUE(SUBSTITUTE(実質収支比率等に係る経年分析!H$49,"▲","-")),2),NA())</f>
        <v>6.67</v>
      </c>
      <c r="E21" s="136">
        <f>IF(ISNUMBER(VALUE(SUBSTITUTE(実質収支比率等に係る経年分析!I$49,"▲","-"))),ROUND(VALUE(SUBSTITUTE(実質収支比率等に係る経年分析!I$49,"▲","-")),2),NA())</f>
        <v>10.29</v>
      </c>
      <c r="F21" s="136">
        <f>IF(ISNUMBER(VALUE(SUBSTITUTE(実質収支比率等に係る経年分析!J$49,"▲","-"))),ROUND(VALUE(SUBSTITUTE(実質収支比率等に係る経年分析!J$49,"▲","-")),2),NA())</f>
        <v>2.23</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流域関連公共下水道事業特別会計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2">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2">
      <c r="A31" s="137" t="str">
        <f>IF(連結実質赤字比率に係る赤字・黒字の構成分析!C$39="",NA(),連結実質赤字比率に係る赤字・黒字の構成分析!C$39)</f>
        <v>住宅団地造成事業特別会計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2">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1.1000000000000001</v>
      </c>
    </row>
    <row r="33" spans="1:16" x14ac:dyDescent="0.2">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1.34</v>
      </c>
    </row>
    <row r="34" spans="1:16" x14ac:dyDescent="0.2">
      <c r="A34" s="137" t="str">
        <f>IF(連結実質赤字比率に係る赤字・黒字の構成分析!C$36="",NA(),連結実質赤字比率に係る赤字・黒字の構成分析!C$36)</f>
        <v>米原駅東部土地区画整理事業特別会計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3.57</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5.55</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16.850000000000001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17.11</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2661</v>
      </c>
      <c r="E42" s="138"/>
      <c r="F42" s="138"/>
      <c r="G42" s="138">
        <f>'実質公債費比率（分子）の構造'!L$52</f>
        <v>2673</v>
      </c>
      <c r="H42" s="138"/>
      <c r="I42" s="138"/>
      <c r="J42" s="138">
        <f>'実質公債費比率（分子）の構造'!M$52</f>
        <v>2741</v>
      </c>
      <c r="K42" s="138"/>
      <c r="L42" s="138"/>
      <c r="M42" s="138">
        <f>'実質公債費比率（分子）の構造'!N$52</f>
        <v>2678</v>
      </c>
      <c r="N42" s="138"/>
      <c r="O42" s="138"/>
      <c r="P42" s="138">
        <f>'実質公債費比率（分子）の構造'!O$52</f>
        <v>2632</v>
      </c>
    </row>
    <row r="43" spans="1:16" x14ac:dyDescent="0.2">
      <c r="A43" s="138" t="s">
        <v>52</v>
      </c>
      <c r="B43" s="138">
        <f>'実質公債費比率（分子）の構造'!K$51</f>
        <v>0</v>
      </c>
      <c r="C43" s="138"/>
      <c r="D43" s="138"/>
      <c r="E43" s="138" t="str">
        <f>'実質公債費比率（分子）の構造'!L$51</f>
        <v>-</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2">
      <c r="A44" s="138" t="s">
        <v>53</v>
      </c>
      <c r="B44" s="138">
        <f>'実質公債費比率（分子）の構造'!K$50</f>
        <v>19</v>
      </c>
      <c r="C44" s="138"/>
      <c r="D44" s="138"/>
      <c r="E44" s="138">
        <f>'実質公債費比率（分子）の構造'!L$50</f>
        <v>19</v>
      </c>
      <c r="F44" s="138"/>
      <c r="G44" s="138"/>
      <c r="H44" s="138">
        <f>'実質公債費比率（分子）の構造'!M$50</f>
        <v>19</v>
      </c>
      <c r="I44" s="138"/>
      <c r="J44" s="138"/>
      <c r="K44" s="138">
        <f>'実質公債費比率（分子）の構造'!N$50</f>
        <v>18</v>
      </c>
      <c r="L44" s="138"/>
      <c r="M44" s="138"/>
      <c r="N44" s="138">
        <f>'実質公債費比率（分子）の構造'!O$50</f>
        <v>9</v>
      </c>
      <c r="O44" s="138"/>
      <c r="P44" s="138"/>
    </row>
    <row r="45" spans="1:16" x14ac:dyDescent="0.2">
      <c r="A45" s="138" t="s">
        <v>54</v>
      </c>
      <c r="B45" s="138">
        <f>'実質公債費比率（分子）の構造'!K$49</f>
        <v>136</v>
      </c>
      <c r="C45" s="138"/>
      <c r="D45" s="138"/>
      <c r="E45" s="138">
        <f>'実質公債費比率（分子）の構造'!L$49</f>
        <v>144</v>
      </c>
      <c r="F45" s="138"/>
      <c r="G45" s="138"/>
      <c r="H45" s="138">
        <f>'実質公債費比率（分子）の構造'!M$49</f>
        <v>216</v>
      </c>
      <c r="I45" s="138"/>
      <c r="J45" s="138"/>
      <c r="K45" s="138">
        <f>'実質公債費比率（分子）の構造'!N$49</f>
        <v>29</v>
      </c>
      <c r="L45" s="138"/>
      <c r="M45" s="138"/>
      <c r="N45" s="138">
        <f>'実質公債費比率（分子）の構造'!O$49</f>
        <v>31</v>
      </c>
      <c r="O45" s="138"/>
      <c r="P45" s="138"/>
    </row>
    <row r="46" spans="1:16" x14ac:dyDescent="0.2">
      <c r="A46" s="138" t="s">
        <v>55</v>
      </c>
      <c r="B46" s="138">
        <f>'実質公債費比率（分子）の構造'!K$48</f>
        <v>1253</v>
      </c>
      <c r="C46" s="138"/>
      <c r="D46" s="138"/>
      <c r="E46" s="138">
        <f>'実質公債費比率（分子）の構造'!L$48</f>
        <v>1380</v>
      </c>
      <c r="F46" s="138"/>
      <c r="G46" s="138"/>
      <c r="H46" s="138">
        <f>'実質公債費比率（分子）の構造'!M$48</f>
        <v>1358</v>
      </c>
      <c r="I46" s="138"/>
      <c r="J46" s="138"/>
      <c r="K46" s="138">
        <f>'実質公債費比率（分子）の構造'!N$48</f>
        <v>1278</v>
      </c>
      <c r="L46" s="138"/>
      <c r="M46" s="138"/>
      <c r="N46" s="138">
        <f>'実質公債費比率（分子）の構造'!O$48</f>
        <v>1417</v>
      </c>
      <c r="O46" s="138"/>
      <c r="P46" s="138"/>
    </row>
    <row r="47" spans="1:16" x14ac:dyDescent="0.2">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1845</v>
      </c>
      <c r="C49" s="138"/>
      <c r="D49" s="138"/>
      <c r="E49" s="138">
        <f>'実質公債費比率（分子）の構造'!L$45</f>
        <v>1776</v>
      </c>
      <c r="F49" s="138"/>
      <c r="G49" s="138"/>
      <c r="H49" s="138">
        <f>'実質公債費比率（分子）の構造'!M$45</f>
        <v>1751</v>
      </c>
      <c r="I49" s="138"/>
      <c r="J49" s="138"/>
      <c r="K49" s="138">
        <f>'実質公債費比率（分子）の構造'!N$45</f>
        <v>1532</v>
      </c>
      <c r="L49" s="138"/>
      <c r="M49" s="138"/>
      <c r="N49" s="138">
        <f>'実質公債費比率（分子）の構造'!O$45</f>
        <v>1622</v>
      </c>
      <c r="O49" s="138"/>
      <c r="P49" s="138"/>
    </row>
    <row r="50" spans="1:16" x14ac:dyDescent="0.2">
      <c r="A50" s="138" t="s">
        <v>59</v>
      </c>
      <c r="B50" s="138" t="e">
        <f>NA()</f>
        <v>#N/A</v>
      </c>
      <c r="C50" s="138">
        <f>IF(ISNUMBER('実質公債費比率（分子）の構造'!K$53),'実質公債費比率（分子）の構造'!K$53,NA())</f>
        <v>595</v>
      </c>
      <c r="D50" s="138" t="e">
        <f>NA()</f>
        <v>#N/A</v>
      </c>
      <c r="E50" s="138" t="e">
        <f>NA()</f>
        <v>#N/A</v>
      </c>
      <c r="F50" s="138">
        <f>IF(ISNUMBER('実質公債費比率（分子）の構造'!L$53),'実質公債費比率（分子）の構造'!L$53,NA())</f>
        <v>646</v>
      </c>
      <c r="G50" s="138" t="e">
        <f>NA()</f>
        <v>#N/A</v>
      </c>
      <c r="H50" s="138" t="e">
        <f>NA()</f>
        <v>#N/A</v>
      </c>
      <c r="I50" s="138">
        <f>IF(ISNUMBER('実質公債費比率（分子）の構造'!M$53),'実質公債費比率（分子）の構造'!M$53,NA())</f>
        <v>604</v>
      </c>
      <c r="J50" s="138" t="e">
        <f>NA()</f>
        <v>#N/A</v>
      </c>
      <c r="K50" s="138" t="e">
        <f>NA()</f>
        <v>#N/A</v>
      </c>
      <c r="L50" s="138">
        <f>IF(ISNUMBER('実質公債費比率（分子）の構造'!N$53),'実質公債費比率（分子）の構造'!N$53,NA())</f>
        <v>179</v>
      </c>
      <c r="M50" s="138" t="e">
        <f>NA()</f>
        <v>#N/A</v>
      </c>
      <c r="N50" s="138" t="e">
        <f>NA()</f>
        <v>#N/A</v>
      </c>
      <c r="O50" s="138">
        <f>IF(ISNUMBER('実質公債費比率（分子）の構造'!O$53),'実質公債費比率（分子）の構造'!O$53,NA())</f>
        <v>447</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32889</v>
      </c>
      <c r="E56" s="137"/>
      <c r="F56" s="137"/>
      <c r="G56" s="137">
        <f>'将来負担比率（分子）の構造'!J$52</f>
        <v>31965</v>
      </c>
      <c r="H56" s="137"/>
      <c r="I56" s="137"/>
      <c r="J56" s="137">
        <f>'将来負担比率（分子）の構造'!K$52</f>
        <v>31346</v>
      </c>
      <c r="K56" s="137"/>
      <c r="L56" s="137"/>
      <c r="M56" s="137">
        <f>'将来負担比率（分子）の構造'!L$52</f>
        <v>33154</v>
      </c>
      <c r="N56" s="137"/>
      <c r="O56" s="137"/>
      <c r="P56" s="137">
        <f>'将来負担比率（分子）の構造'!M$52</f>
        <v>32513</v>
      </c>
    </row>
    <row r="57" spans="1:16" x14ac:dyDescent="0.2">
      <c r="A57" s="137" t="s">
        <v>36</v>
      </c>
      <c r="B57" s="137"/>
      <c r="C57" s="137"/>
      <c r="D57" s="137">
        <f>'将来負担比率（分子）の構造'!I$51</f>
        <v>1352</v>
      </c>
      <c r="E57" s="137"/>
      <c r="F57" s="137"/>
      <c r="G57" s="137">
        <f>'将来負担比率（分子）の構造'!J$51</f>
        <v>1633</v>
      </c>
      <c r="H57" s="137"/>
      <c r="I57" s="137"/>
      <c r="J57" s="137">
        <f>'将来負担比率（分子）の構造'!K$51</f>
        <v>1514</v>
      </c>
      <c r="K57" s="137"/>
      <c r="L57" s="137"/>
      <c r="M57" s="137">
        <f>'将来負担比率（分子）の構造'!L$51</f>
        <v>1440</v>
      </c>
      <c r="N57" s="137"/>
      <c r="O57" s="137"/>
      <c r="P57" s="137">
        <f>'将来負担比率（分子）の構造'!M$51</f>
        <v>1489</v>
      </c>
    </row>
    <row r="58" spans="1:16" x14ac:dyDescent="0.2">
      <c r="A58" s="137" t="s">
        <v>35</v>
      </c>
      <c r="B58" s="137"/>
      <c r="C58" s="137"/>
      <c r="D58" s="137">
        <f>'将来負担比率（分子）の構造'!I$50</f>
        <v>10602</v>
      </c>
      <c r="E58" s="137"/>
      <c r="F58" s="137"/>
      <c r="G58" s="137">
        <f>'将来負担比率（分子）の構造'!J$50</f>
        <v>11476</v>
      </c>
      <c r="H58" s="137"/>
      <c r="I58" s="137"/>
      <c r="J58" s="137">
        <f>'将来負担比率（分子）の構造'!K$50</f>
        <v>12091</v>
      </c>
      <c r="K58" s="137"/>
      <c r="L58" s="137"/>
      <c r="M58" s="137">
        <f>'将来負担比率（分子）の構造'!L$50</f>
        <v>12249</v>
      </c>
      <c r="N58" s="137"/>
      <c r="O58" s="137"/>
      <c r="P58" s="137">
        <f>'将来負担比率（分子）の構造'!M$50</f>
        <v>12493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62</v>
      </c>
      <c r="C61" s="137"/>
      <c r="D61" s="137"/>
      <c r="E61" s="137">
        <f>'将来負担比率（分子）の構造'!J$46</f>
        <v>68</v>
      </c>
      <c r="F61" s="137"/>
      <c r="G61" s="137"/>
      <c r="H61" s="137">
        <f>'将来負担比率（分子）の構造'!K$46</f>
        <v>50</v>
      </c>
      <c r="I61" s="137"/>
      <c r="J61" s="137"/>
      <c r="K61" s="137">
        <f>'将来負担比率（分子）の構造'!L$46</f>
        <v>38</v>
      </c>
      <c r="L61" s="137"/>
      <c r="M61" s="137"/>
      <c r="N61" s="137">
        <f>'将来負担比率（分子）の構造'!M$46</f>
        <v>28</v>
      </c>
      <c r="O61" s="137"/>
      <c r="P61" s="137"/>
    </row>
    <row r="62" spans="1:16" x14ac:dyDescent="0.2">
      <c r="A62" s="137" t="s">
        <v>29</v>
      </c>
      <c r="B62" s="137">
        <f>'将来負担比率（分子）の構造'!I$45</f>
        <v>3645</v>
      </c>
      <c r="C62" s="137"/>
      <c r="D62" s="137"/>
      <c r="E62" s="137">
        <f>'将来負担比率（分子）の構造'!J$45</f>
        <v>3595</v>
      </c>
      <c r="F62" s="137"/>
      <c r="G62" s="137"/>
      <c r="H62" s="137">
        <f>'将来負担比率（分子）の構造'!K$45</f>
        <v>3493</v>
      </c>
      <c r="I62" s="137"/>
      <c r="J62" s="137"/>
      <c r="K62" s="137">
        <f>'将来負担比率（分子）の構造'!L$45</f>
        <v>3180</v>
      </c>
      <c r="L62" s="137"/>
      <c r="M62" s="137"/>
      <c r="N62" s="137">
        <f>'将来負担比率（分子）の構造'!M$45</f>
        <v>3284</v>
      </c>
      <c r="O62" s="137"/>
      <c r="P62" s="137"/>
    </row>
    <row r="63" spans="1:16" x14ac:dyDescent="0.2">
      <c r="A63" s="137" t="s">
        <v>28</v>
      </c>
      <c r="B63" s="137">
        <f>'将来負担比率（分子）の構造'!I$44</f>
        <v>248</v>
      </c>
      <c r="C63" s="137"/>
      <c r="D63" s="137"/>
      <c r="E63" s="137">
        <f>'将来負担比率（分子）の構造'!J$44</f>
        <v>251</v>
      </c>
      <c r="F63" s="137"/>
      <c r="G63" s="137"/>
      <c r="H63" s="137">
        <f>'将来負担比率（分子）の構造'!K$44</f>
        <v>270</v>
      </c>
      <c r="I63" s="137"/>
      <c r="J63" s="137"/>
      <c r="K63" s="137">
        <f>'将来負担比率（分子）の構造'!L$44</f>
        <v>220</v>
      </c>
      <c r="L63" s="137"/>
      <c r="M63" s="137"/>
      <c r="N63" s="137">
        <f>'将来負担比率（分子）の構造'!M$44</f>
        <v>201</v>
      </c>
      <c r="O63" s="137"/>
      <c r="P63" s="137"/>
    </row>
    <row r="64" spans="1:16" x14ac:dyDescent="0.2">
      <c r="A64" s="137" t="s">
        <v>27</v>
      </c>
      <c r="B64" s="137">
        <f>'将来負担比率（分子）の構造'!I$43</f>
        <v>20024</v>
      </c>
      <c r="C64" s="137"/>
      <c r="D64" s="137"/>
      <c r="E64" s="137">
        <f>'将来負担比率（分子）の構造'!J$43</f>
        <v>19901</v>
      </c>
      <c r="F64" s="137"/>
      <c r="G64" s="137"/>
      <c r="H64" s="137">
        <f>'将来負担比率（分子）の構造'!K$43</f>
        <v>20256</v>
      </c>
      <c r="I64" s="137"/>
      <c r="J64" s="137"/>
      <c r="K64" s="137">
        <f>'将来負担比率（分子）の構造'!L$43</f>
        <v>19295</v>
      </c>
      <c r="L64" s="137"/>
      <c r="M64" s="137"/>
      <c r="N64" s="137">
        <f>'将来負担比率（分子）の構造'!M$43</f>
        <v>18899</v>
      </c>
      <c r="O64" s="137"/>
      <c r="P64" s="137"/>
    </row>
    <row r="65" spans="1:16" x14ac:dyDescent="0.2">
      <c r="A65" s="137" t="s">
        <v>26</v>
      </c>
      <c r="B65" s="137">
        <f>'将来負担比率（分子）の構造'!I$42</f>
        <v>116</v>
      </c>
      <c r="C65" s="137"/>
      <c r="D65" s="137"/>
      <c r="E65" s="137">
        <f>'将来負担比率（分子）の構造'!J$42</f>
        <v>97</v>
      </c>
      <c r="F65" s="137"/>
      <c r="G65" s="137"/>
      <c r="H65" s="137">
        <f>'将来負担比率（分子）の構造'!K$42</f>
        <v>78</v>
      </c>
      <c r="I65" s="137"/>
      <c r="J65" s="137"/>
      <c r="K65" s="137">
        <f>'将来負担比率（分子）の構造'!L$42</f>
        <v>60</v>
      </c>
      <c r="L65" s="137"/>
      <c r="M65" s="137"/>
      <c r="N65" s="137">
        <f>'将来負担比率（分子）の構造'!M$42</f>
        <v>51</v>
      </c>
      <c r="O65" s="137"/>
      <c r="P65" s="137"/>
    </row>
    <row r="66" spans="1:16" x14ac:dyDescent="0.2">
      <c r="A66" s="137" t="s">
        <v>25</v>
      </c>
      <c r="B66" s="137">
        <f>'将来負担比率（分子）の構造'!I$41</f>
        <v>20555</v>
      </c>
      <c r="C66" s="137"/>
      <c r="D66" s="137"/>
      <c r="E66" s="137">
        <f>'将来負担比率（分子）の構造'!J$41</f>
        <v>20626</v>
      </c>
      <c r="F66" s="137"/>
      <c r="G66" s="137"/>
      <c r="H66" s="137">
        <f>'将来負担比率（分子）の構造'!K$41</f>
        <v>21795</v>
      </c>
      <c r="I66" s="137"/>
      <c r="J66" s="137"/>
      <c r="K66" s="137">
        <f>'将来負担比率（分子）の構造'!L$41</f>
        <v>21755</v>
      </c>
      <c r="L66" s="137"/>
      <c r="M66" s="137"/>
      <c r="N66" s="137">
        <f>'将来負担比率（分子）の構造'!M$41</f>
        <v>21470</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991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209</v>
      </c>
      <c r="C5" s="612"/>
      <c r="D5" s="612"/>
      <c r="E5" s="612"/>
      <c r="F5" s="612"/>
      <c r="G5" s="612"/>
      <c r="H5" s="612"/>
      <c r="I5" s="612"/>
      <c r="J5" s="612"/>
      <c r="K5" s="612"/>
      <c r="L5" s="612"/>
      <c r="M5" s="612"/>
      <c r="N5" s="612"/>
      <c r="O5" s="612"/>
      <c r="P5" s="612"/>
      <c r="Q5" s="613"/>
      <c r="R5" s="614">
        <v>6359965</v>
      </c>
      <c r="S5" s="615"/>
      <c r="T5" s="615"/>
      <c r="U5" s="615"/>
      <c r="V5" s="615"/>
      <c r="W5" s="615"/>
      <c r="X5" s="615"/>
      <c r="Y5" s="616"/>
      <c r="Z5" s="617">
        <v>32.9</v>
      </c>
      <c r="AA5" s="617"/>
      <c r="AB5" s="617"/>
      <c r="AC5" s="617"/>
      <c r="AD5" s="618">
        <v>6243212</v>
      </c>
      <c r="AE5" s="618"/>
      <c r="AF5" s="618"/>
      <c r="AG5" s="618"/>
      <c r="AH5" s="618"/>
      <c r="AI5" s="618"/>
      <c r="AJ5" s="618"/>
      <c r="AK5" s="618"/>
      <c r="AL5" s="619">
        <v>52</v>
      </c>
      <c r="AM5" s="620"/>
      <c r="AN5" s="620"/>
      <c r="AO5" s="621"/>
      <c r="AP5" s="611" t="s">
        <v>210</v>
      </c>
      <c r="AQ5" s="612"/>
      <c r="AR5" s="612"/>
      <c r="AS5" s="612"/>
      <c r="AT5" s="612"/>
      <c r="AU5" s="612"/>
      <c r="AV5" s="612"/>
      <c r="AW5" s="612"/>
      <c r="AX5" s="612"/>
      <c r="AY5" s="612"/>
      <c r="AZ5" s="612"/>
      <c r="BA5" s="612"/>
      <c r="BB5" s="612"/>
      <c r="BC5" s="612"/>
      <c r="BD5" s="612"/>
      <c r="BE5" s="612"/>
      <c r="BF5" s="613"/>
      <c r="BG5" s="625">
        <v>6224851</v>
      </c>
      <c r="BH5" s="626"/>
      <c r="BI5" s="626"/>
      <c r="BJ5" s="626"/>
      <c r="BK5" s="626"/>
      <c r="BL5" s="626"/>
      <c r="BM5" s="626"/>
      <c r="BN5" s="627"/>
      <c r="BO5" s="628">
        <v>97.9</v>
      </c>
      <c r="BP5" s="628"/>
      <c r="BQ5" s="628"/>
      <c r="BR5" s="628"/>
      <c r="BS5" s="629">
        <v>72723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2">
      <c r="B6" s="622" t="s">
        <v>214</v>
      </c>
      <c r="C6" s="623"/>
      <c r="D6" s="623"/>
      <c r="E6" s="623"/>
      <c r="F6" s="623"/>
      <c r="G6" s="623"/>
      <c r="H6" s="623"/>
      <c r="I6" s="623"/>
      <c r="J6" s="623"/>
      <c r="K6" s="623"/>
      <c r="L6" s="623"/>
      <c r="M6" s="623"/>
      <c r="N6" s="623"/>
      <c r="O6" s="623"/>
      <c r="P6" s="623"/>
      <c r="Q6" s="624"/>
      <c r="R6" s="625">
        <v>136111</v>
      </c>
      <c r="S6" s="626"/>
      <c r="T6" s="626"/>
      <c r="U6" s="626"/>
      <c r="V6" s="626"/>
      <c r="W6" s="626"/>
      <c r="X6" s="626"/>
      <c r="Y6" s="627"/>
      <c r="Z6" s="628">
        <v>0.7</v>
      </c>
      <c r="AA6" s="628"/>
      <c r="AB6" s="628"/>
      <c r="AC6" s="628"/>
      <c r="AD6" s="629">
        <v>136111</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6224851</v>
      </c>
      <c r="BH6" s="626"/>
      <c r="BI6" s="626"/>
      <c r="BJ6" s="626"/>
      <c r="BK6" s="626"/>
      <c r="BL6" s="626"/>
      <c r="BM6" s="626"/>
      <c r="BN6" s="627"/>
      <c r="BO6" s="628">
        <v>97.9</v>
      </c>
      <c r="BP6" s="628"/>
      <c r="BQ6" s="628"/>
      <c r="BR6" s="628"/>
      <c r="BS6" s="629">
        <v>72723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190087</v>
      </c>
      <c r="CS6" s="626"/>
      <c r="CT6" s="626"/>
      <c r="CU6" s="626"/>
      <c r="CV6" s="626"/>
      <c r="CW6" s="626"/>
      <c r="CX6" s="626"/>
      <c r="CY6" s="627"/>
      <c r="CZ6" s="628">
        <v>1</v>
      </c>
      <c r="DA6" s="628"/>
      <c r="DB6" s="628"/>
      <c r="DC6" s="628"/>
      <c r="DD6" s="634">
        <v>10027</v>
      </c>
      <c r="DE6" s="626"/>
      <c r="DF6" s="626"/>
      <c r="DG6" s="626"/>
      <c r="DH6" s="626"/>
      <c r="DI6" s="626"/>
      <c r="DJ6" s="626"/>
      <c r="DK6" s="626"/>
      <c r="DL6" s="626"/>
      <c r="DM6" s="626"/>
      <c r="DN6" s="626"/>
      <c r="DO6" s="626"/>
      <c r="DP6" s="627"/>
      <c r="DQ6" s="634">
        <v>190087</v>
      </c>
      <c r="DR6" s="626"/>
      <c r="DS6" s="626"/>
      <c r="DT6" s="626"/>
      <c r="DU6" s="626"/>
      <c r="DV6" s="626"/>
      <c r="DW6" s="626"/>
      <c r="DX6" s="626"/>
      <c r="DY6" s="626"/>
      <c r="DZ6" s="626"/>
      <c r="EA6" s="626"/>
      <c r="EB6" s="626"/>
      <c r="EC6" s="635"/>
    </row>
    <row r="7" spans="2:143" ht="11.25" customHeight="1" x14ac:dyDescent="0.2">
      <c r="B7" s="622" t="s">
        <v>217</v>
      </c>
      <c r="C7" s="623"/>
      <c r="D7" s="623"/>
      <c r="E7" s="623"/>
      <c r="F7" s="623"/>
      <c r="G7" s="623"/>
      <c r="H7" s="623"/>
      <c r="I7" s="623"/>
      <c r="J7" s="623"/>
      <c r="K7" s="623"/>
      <c r="L7" s="623"/>
      <c r="M7" s="623"/>
      <c r="N7" s="623"/>
      <c r="O7" s="623"/>
      <c r="P7" s="623"/>
      <c r="Q7" s="624"/>
      <c r="R7" s="625">
        <v>6949</v>
      </c>
      <c r="S7" s="626"/>
      <c r="T7" s="626"/>
      <c r="U7" s="626"/>
      <c r="V7" s="626"/>
      <c r="W7" s="626"/>
      <c r="X7" s="626"/>
      <c r="Y7" s="627"/>
      <c r="Z7" s="628">
        <v>0</v>
      </c>
      <c r="AA7" s="628"/>
      <c r="AB7" s="628"/>
      <c r="AC7" s="628"/>
      <c r="AD7" s="629">
        <v>6949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2498909</v>
      </c>
      <c r="BH7" s="626"/>
      <c r="BI7" s="626"/>
      <c r="BJ7" s="626"/>
      <c r="BK7" s="626"/>
      <c r="BL7" s="626"/>
      <c r="BM7" s="626"/>
      <c r="BN7" s="627"/>
      <c r="BO7" s="628">
        <v>39.299999999999997</v>
      </c>
      <c r="BP7" s="628"/>
      <c r="BQ7" s="628"/>
      <c r="BR7" s="628"/>
      <c r="BS7" s="629">
        <v>72723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2189326</v>
      </c>
      <c r="CS7" s="626"/>
      <c r="CT7" s="626"/>
      <c r="CU7" s="626"/>
      <c r="CV7" s="626"/>
      <c r="CW7" s="626"/>
      <c r="CX7" s="626"/>
      <c r="CY7" s="627"/>
      <c r="CZ7" s="628">
        <v>11.8</v>
      </c>
      <c r="DA7" s="628"/>
      <c r="DB7" s="628"/>
      <c r="DC7" s="628"/>
      <c r="DD7" s="634">
        <v>94830</v>
      </c>
      <c r="DE7" s="626"/>
      <c r="DF7" s="626"/>
      <c r="DG7" s="626"/>
      <c r="DH7" s="626"/>
      <c r="DI7" s="626"/>
      <c r="DJ7" s="626"/>
      <c r="DK7" s="626"/>
      <c r="DL7" s="626"/>
      <c r="DM7" s="626"/>
      <c r="DN7" s="626"/>
      <c r="DO7" s="626"/>
      <c r="DP7" s="627"/>
      <c r="DQ7" s="634">
        <v>1778300</v>
      </c>
      <c r="DR7" s="626"/>
      <c r="DS7" s="626"/>
      <c r="DT7" s="626"/>
      <c r="DU7" s="626"/>
      <c r="DV7" s="626"/>
      <c r="DW7" s="626"/>
      <c r="DX7" s="626"/>
      <c r="DY7" s="626"/>
      <c r="DZ7" s="626"/>
      <c r="EA7" s="626"/>
      <c r="EB7" s="626"/>
      <c r="EC7" s="635"/>
    </row>
    <row r="8" spans="2:143" ht="11.25" customHeight="1" x14ac:dyDescent="0.2">
      <c r="B8" s="622" t="s">
        <v>220</v>
      </c>
      <c r="C8" s="623"/>
      <c r="D8" s="623"/>
      <c r="E8" s="623"/>
      <c r="F8" s="623"/>
      <c r="G8" s="623"/>
      <c r="H8" s="623"/>
      <c r="I8" s="623"/>
      <c r="J8" s="623"/>
      <c r="K8" s="623"/>
      <c r="L8" s="623"/>
      <c r="M8" s="623"/>
      <c r="N8" s="623"/>
      <c r="O8" s="623"/>
      <c r="P8" s="623"/>
      <c r="Q8" s="624"/>
      <c r="R8" s="625">
        <v>17064</v>
      </c>
      <c r="S8" s="626"/>
      <c r="T8" s="626"/>
      <c r="U8" s="626"/>
      <c r="V8" s="626"/>
      <c r="W8" s="626"/>
      <c r="X8" s="626"/>
      <c r="Y8" s="627"/>
      <c r="Z8" s="628">
        <v>0.1</v>
      </c>
      <c r="AA8" s="628"/>
      <c r="AB8" s="628"/>
      <c r="AC8" s="628"/>
      <c r="AD8" s="629">
        <v>17064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69139</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6250832</v>
      </c>
      <c r="CS8" s="626"/>
      <c r="CT8" s="626"/>
      <c r="CU8" s="626"/>
      <c r="CV8" s="626"/>
      <c r="CW8" s="626"/>
      <c r="CX8" s="626"/>
      <c r="CY8" s="627"/>
      <c r="CZ8" s="628">
        <v>33.700000000000003</v>
      </c>
      <c r="DA8" s="628"/>
      <c r="DB8" s="628"/>
      <c r="DC8" s="628"/>
      <c r="DD8" s="634">
        <v>342756</v>
      </c>
      <c r="DE8" s="626"/>
      <c r="DF8" s="626"/>
      <c r="DG8" s="626"/>
      <c r="DH8" s="626"/>
      <c r="DI8" s="626"/>
      <c r="DJ8" s="626"/>
      <c r="DK8" s="626"/>
      <c r="DL8" s="626"/>
      <c r="DM8" s="626"/>
      <c r="DN8" s="626"/>
      <c r="DO8" s="626"/>
      <c r="DP8" s="627"/>
      <c r="DQ8" s="634">
        <v>3413957</v>
      </c>
      <c r="DR8" s="626"/>
      <c r="DS8" s="626"/>
      <c r="DT8" s="626"/>
      <c r="DU8" s="626"/>
      <c r="DV8" s="626"/>
      <c r="DW8" s="626"/>
      <c r="DX8" s="626"/>
      <c r="DY8" s="626"/>
      <c r="DZ8" s="626"/>
      <c r="EA8" s="626"/>
      <c r="EB8" s="626"/>
      <c r="EC8" s="635"/>
    </row>
    <row r="9" spans="2:143" ht="11.25" customHeight="1" x14ac:dyDescent="0.2">
      <c r="B9" s="622" t="s">
        <v>223</v>
      </c>
      <c r="C9" s="623"/>
      <c r="D9" s="623"/>
      <c r="E9" s="623"/>
      <c r="F9" s="623"/>
      <c r="G9" s="623"/>
      <c r="H9" s="623"/>
      <c r="I9" s="623"/>
      <c r="J9" s="623"/>
      <c r="K9" s="623"/>
      <c r="L9" s="623"/>
      <c r="M9" s="623"/>
      <c r="N9" s="623"/>
      <c r="O9" s="623"/>
      <c r="P9" s="623"/>
      <c r="Q9" s="624"/>
      <c r="R9" s="625">
        <v>10963</v>
      </c>
      <c r="S9" s="626"/>
      <c r="T9" s="626"/>
      <c r="U9" s="626"/>
      <c r="V9" s="626"/>
      <c r="W9" s="626"/>
      <c r="X9" s="626"/>
      <c r="Y9" s="627"/>
      <c r="Z9" s="628">
        <v>0.1</v>
      </c>
      <c r="AA9" s="628"/>
      <c r="AB9" s="628"/>
      <c r="AC9" s="628"/>
      <c r="AD9" s="629">
        <v>10963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1811705</v>
      </c>
      <c r="BH9" s="626"/>
      <c r="BI9" s="626"/>
      <c r="BJ9" s="626"/>
      <c r="BK9" s="626"/>
      <c r="BL9" s="626"/>
      <c r="BM9" s="626"/>
      <c r="BN9" s="627"/>
      <c r="BO9" s="628">
        <v>28.5</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950362</v>
      </c>
      <c r="CS9" s="626"/>
      <c r="CT9" s="626"/>
      <c r="CU9" s="626"/>
      <c r="CV9" s="626"/>
      <c r="CW9" s="626"/>
      <c r="CX9" s="626"/>
      <c r="CY9" s="627"/>
      <c r="CZ9" s="628">
        <v>5.0999999999999996</v>
      </c>
      <c r="DA9" s="628"/>
      <c r="DB9" s="628"/>
      <c r="DC9" s="628"/>
      <c r="DD9" s="634">
        <v>47758</v>
      </c>
      <c r="DE9" s="626"/>
      <c r="DF9" s="626"/>
      <c r="DG9" s="626"/>
      <c r="DH9" s="626"/>
      <c r="DI9" s="626"/>
      <c r="DJ9" s="626"/>
      <c r="DK9" s="626"/>
      <c r="DL9" s="626"/>
      <c r="DM9" s="626"/>
      <c r="DN9" s="626"/>
      <c r="DO9" s="626"/>
      <c r="DP9" s="627"/>
      <c r="DQ9" s="634">
        <v>892062</v>
      </c>
      <c r="DR9" s="626"/>
      <c r="DS9" s="626"/>
      <c r="DT9" s="626"/>
      <c r="DU9" s="626"/>
      <c r="DV9" s="626"/>
      <c r="DW9" s="626"/>
      <c r="DX9" s="626"/>
      <c r="DY9" s="626"/>
      <c r="DZ9" s="626"/>
      <c r="EA9" s="626"/>
      <c r="EB9" s="626"/>
      <c r="EC9" s="635"/>
    </row>
    <row r="10" spans="2:143" ht="11.25" customHeight="1" x14ac:dyDescent="0.2">
      <c r="B10" s="622" t="s">
        <v>226</v>
      </c>
      <c r="C10" s="623"/>
      <c r="D10" s="623"/>
      <c r="E10" s="623"/>
      <c r="F10" s="623"/>
      <c r="G10" s="623"/>
      <c r="H10" s="623"/>
      <c r="I10" s="623"/>
      <c r="J10" s="623"/>
      <c r="K10" s="623"/>
      <c r="L10" s="623"/>
      <c r="M10" s="623"/>
      <c r="N10" s="623"/>
      <c r="O10" s="623"/>
      <c r="P10" s="623"/>
      <c r="Q10" s="624"/>
      <c r="R10" s="625">
        <v>588157</v>
      </c>
      <c r="S10" s="626"/>
      <c r="T10" s="626"/>
      <c r="U10" s="626"/>
      <c r="V10" s="626"/>
      <c r="W10" s="626"/>
      <c r="X10" s="626"/>
      <c r="Y10" s="627"/>
      <c r="Z10" s="628">
        <v>3</v>
      </c>
      <c r="AA10" s="628"/>
      <c r="AB10" s="628"/>
      <c r="AC10" s="628"/>
      <c r="AD10" s="629">
        <v>588157</v>
      </c>
      <c r="AE10" s="629"/>
      <c r="AF10" s="629"/>
      <c r="AG10" s="629"/>
      <c r="AH10" s="629"/>
      <c r="AI10" s="629"/>
      <c r="AJ10" s="629"/>
      <c r="AK10" s="629"/>
      <c r="AL10" s="630">
        <v>4.9000000000000004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104275</v>
      </c>
      <c r="BH10" s="626"/>
      <c r="BI10" s="626"/>
      <c r="BJ10" s="626"/>
      <c r="BK10" s="626"/>
      <c r="BL10" s="626"/>
      <c r="BM10" s="626"/>
      <c r="BN10" s="627"/>
      <c r="BO10" s="628">
        <v>1.6</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6590</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6251</v>
      </c>
      <c r="DR10" s="626"/>
      <c r="DS10" s="626"/>
      <c r="DT10" s="626"/>
      <c r="DU10" s="626"/>
      <c r="DV10" s="626"/>
      <c r="DW10" s="626"/>
      <c r="DX10" s="626"/>
      <c r="DY10" s="626"/>
      <c r="DZ10" s="626"/>
      <c r="EA10" s="626"/>
      <c r="EB10" s="626"/>
      <c r="EC10" s="635"/>
    </row>
    <row r="11" spans="2:143" ht="11.25" customHeight="1" x14ac:dyDescent="0.2">
      <c r="B11" s="622" t="s">
        <v>229</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513790</v>
      </c>
      <c r="BH11" s="626"/>
      <c r="BI11" s="626"/>
      <c r="BJ11" s="626"/>
      <c r="BK11" s="626"/>
      <c r="BL11" s="626"/>
      <c r="BM11" s="626"/>
      <c r="BN11" s="627"/>
      <c r="BO11" s="628">
        <v>8.1</v>
      </c>
      <c r="BP11" s="628"/>
      <c r="BQ11" s="628"/>
      <c r="BR11" s="628"/>
      <c r="BS11" s="634">
        <v>72723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791618</v>
      </c>
      <c r="CS11" s="626"/>
      <c r="CT11" s="626"/>
      <c r="CU11" s="626"/>
      <c r="CV11" s="626"/>
      <c r="CW11" s="626"/>
      <c r="CX11" s="626"/>
      <c r="CY11" s="627"/>
      <c r="CZ11" s="628">
        <v>4.3</v>
      </c>
      <c r="DA11" s="628"/>
      <c r="DB11" s="628"/>
      <c r="DC11" s="628"/>
      <c r="DD11" s="634">
        <v>176004</v>
      </c>
      <c r="DE11" s="626"/>
      <c r="DF11" s="626"/>
      <c r="DG11" s="626"/>
      <c r="DH11" s="626"/>
      <c r="DI11" s="626"/>
      <c r="DJ11" s="626"/>
      <c r="DK11" s="626"/>
      <c r="DL11" s="626"/>
      <c r="DM11" s="626"/>
      <c r="DN11" s="626"/>
      <c r="DO11" s="626"/>
      <c r="DP11" s="627"/>
      <c r="DQ11" s="634">
        <v>532524</v>
      </c>
      <c r="DR11" s="626"/>
      <c r="DS11" s="626"/>
      <c r="DT11" s="626"/>
      <c r="DU11" s="626"/>
      <c r="DV11" s="626"/>
      <c r="DW11" s="626"/>
      <c r="DX11" s="626"/>
      <c r="DY11" s="626"/>
      <c r="DZ11" s="626"/>
      <c r="EA11" s="626"/>
      <c r="EB11" s="626"/>
      <c r="EC11" s="635"/>
    </row>
    <row r="12" spans="2:143" ht="11.25" customHeight="1" x14ac:dyDescent="0.2">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3363636</v>
      </c>
      <c r="BH12" s="626"/>
      <c r="BI12" s="626"/>
      <c r="BJ12" s="626"/>
      <c r="BK12" s="626"/>
      <c r="BL12" s="626"/>
      <c r="BM12" s="626"/>
      <c r="BN12" s="627"/>
      <c r="BO12" s="628">
        <v>52.9</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280052</v>
      </c>
      <c r="CS12" s="626"/>
      <c r="CT12" s="626"/>
      <c r="CU12" s="626"/>
      <c r="CV12" s="626"/>
      <c r="CW12" s="626"/>
      <c r="CX12" s="626"/>
      <c r="CY12" s="627"/>
      <c r="CZ12" s="628">
        <v>1.5</v>
      </c>
      <c r="DA12" s="628"/>
      <c r="DB12" s="628"/>
      <c r="DC12" s="628"/>
      <c r="DD12" s="634">
        <v>21972</v>
      </c>
      <c r="DE12" s="626"/>
      <c r="DF12" s="626"/>
      <c r="DG12" s="626"/>
      <c r="DH12" s="626"/>
      <c r="DI12" s="626"/>
      <c r="DJ12" s="626"/>
      <c r="DK12" s="626"/>
      <c r="DL12" s="626"/>
      <c r="DM12" s="626"/>
      <c r="DN12" s="626"/>
      <c r="DO12" s="626"/>
      <c r="DP12" s="627"/>
      <c r="DQ12" s="634">
        <v>242616</v>
      </c>
      <c r="DR12" s="626"/>
      <c r="DS12" s="626"/>
      <c r="DT12" s="626"/>
      <c r="DU12" s="626"/>
      <c r="DV12" s="626"/>
      <c r="DW12" s="626"/>
      <c r="DX12" s="626"/>
      <c r="DY12" s="626"/>
      <c r="DZ12" s="626"/>
      <c r="EA12" s="626"/>
      <c r="EB12" s="626"/>
      <c r="EC12" s="635"/>
    </row>
    <row r="13" spans="2:143" ht="11.25" customHeight="1" x14ac:dyDescent="0.2">
      <c r="B13" s="622" t="s">
        <v>235</v>
      </c>
      <c r="C13" s="623"/>
      <c r="D13" s="623"/>
      <c r="E13" s="623"/>
      <c r="F13" s="623"/>
      <c r="G13" s="623"/>
      <c r="H13" s="623"/>
      <c r="I13" s="623"/>
      <c r="J13" s="623"/>
      <c r="K13" s="623"/>
      <c r="L13" s="623"/>
      <c r="M13" s="623"/>
      <c r="N13" s="623"/>
      <c r="O13" s="623"/>
      <c r="P13" s="623"/>
      <c r="Q13" s="624"/>
      <c r="R13" s="625">
        <v>37886</v>
      </c>
      <c r="S13" s="626"/>
      <c r="T13" s="626"/>
      <c r="U13" s="626"/>
      <c r="V13" s="626"/>
      <c r="W13" s="626"/>
      <c r="X13" s="626"/>
      <c r="Y13" s="627"/>
      <c r="Z13" s="628">
        <v>0.2</v>
      </c>
      <c r="AA13" s="628"/>
      <c r="AB13" s="628"/>
      <c r="AC13" s="628"/>
      <c r="AD13" s="629">
        <v>37886</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3361844</v>
      </c>
      <c r="BH13" s="626"/>
      <c r="BI13" s="626"/>
      <c r="BJ13" s="626"/>
      <c r="BK13" s="626"/>
      <c r="BL13" s="626"/>
      <c r="BM13" s="626"/>
      <c r="BN13" s="627"/>
      <c r="BO13" s="628">
        <v>52.9</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2261344</v>
      </c>
      <c r="CS13" s="626"/>
      <c r="CT13" s="626"/>
      <c r="CU13" s="626"/>
      <c r="CV13" s="626"/>
      <c r="CW13" s="626"/>
      <c r="CX13" s="626"/>
      <c r="CY13" s="627"/>
      <c r="CZ13" s="628">
        <v>12.2</v>
      </c>
      <c r="DA13" s="628"/>
      <c r="DB13" s="628"/>
      <c r="DC13" s="628"/>
      <c r="DD13" s="634">
        <v>519947</v>
      </c>
      <c r="DE13" s="626"/>
      <c r="DF13" s="626"/>
      <c r="DG13" s="626"/>
      <c r="DH13" s="626"/>
      <c r="DI13" s="626"/>
      <c r="DJ13" s="626"/>
      <c r="DK13" s="626"/>
      <c r="DL13" s="626"/>
      <c r="DM13" s="626"/>
      <c r="DN13" s="626"/>
      <c r="DO13" s="626"/>
      <c r="DP13" s="627"/>
      <c r="DQ13" s="634">
        <v>2016787</v>
      </c>
      <c r="DR13" s="626"/>
      <c r="DS13" s="626"/>
      <c r="DT13" s="626"/>
      <c r="DU13" s="626"/>
      <c r="DV13" s="626"/>
      <c r="DW13" s="626"/>
      <c r="DX13" s="626"/>
      <c r="DY13" s="626"/>
      <c r="DZ13" s="626"/>
      <c r="EA13" s="626"/>
      <c r="EB13" s="626"/>
      <c r="EC13" s="635"/>
    </row>
    <row r="14" spans="2:143" ht="11.25" customHeight="1" x14ac:dyDescent="0.2">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120603</v>
      </c>
      <c r="BH14" s="626"/>
      <c r="BI14" s="626"/>
      <c r="BJ14" s="626"/>
      <c r="BK14" s="626"/>
      <c r="BL14" s="626"/>
      <c r="BM14" s="626"/>
      <c r="BN14" s="627"/>
      <c r="BO14" s="628">
        <v>1.9</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951901</v>
      </c>
      <c r="CS14" s="626"/>
      <c r="CT14" s="626"/>
      <c r="CU14" s="626"/>
      <c r="CV14" s="626"/>
      <c r="CW14" s="626"/>
      <c r="CX14" s="626"/>
      <c r="CY14" s="627"/>
      <c r="CZ14" s="628">
        <v>5.0999999999999996</v>
      </c>
      <c r="DA14" s="628"/>
      <c r="DB14" s="628"/>
      <c r="DC14" s="628"/>
      <c r="DD14" s="634">
        <v>182939</v>
      </c>
      <c r="DE14" s="626"/>
      <c r="DF14" s="626"/>
      <c r="DG14" s="626"/>
      <c r="DH14" s="626"/>
      <c r="DI14" s="626"/>
      <c r="DJ14" s="626"/>
      <c r="DK14" s="626"/>
      <c r="DL14" s="626"/>
      <c r="DM14" s="626"/>
      <c r="DN14" s="626"/>
      <c r="DO14" s="626"/>
      <c r="DP14" s="627"/>
      <c r="DQ14" s="634">
        <v>729885</v>
      </c>
      <c r="DR14" s="626"/>
      <c r="DS14" s="626"/>
      <c r="DT14" s="626"/>
      <c r="DU14" s="626"/>
      <c r="DV14" s="626"/>
      <c r="DW14" s="626"/>
      <c r="DX14" s="626"/>
      <c r="DY14" s="626"/>
      <c r="DZ14" s="626"/>
      <c r="EA14" s="626"/>
      <c r="EB14" s="626"/>
      <c r="EC14" s="635"/>
    </row>
    <row r="15" spans="2:143" ht="11.25" customHeight="1" x14ac:dyDescent="0.2">
      <c r="B15" s="622" t="s">
        <v>241</v>
      </c>
      <c r="C15" s="623"/>
      <c r="D15" s="623"/>
      <c r="E15" s="623"/>
      <c r="F15" s="623"/>
      <c r="G15" s="623"/>
      <c r="H15" s="623"/>
      <c r="I15" s="623"/>
      <c r="J15" s="623"/>
      <c r="K15" s="623"/>
      <c r="L15" s="623"/>
      <c r="M15" s="623"/>
      <c r="N15" s="623"/>
      <c r="O15" s="623"/>
      <c r="P15" s="623"/>
      <c r="Q15" s="624"/>
      <c r="R15" s="625">
        <v>25143</v>
      </c>
      <c r="S15" s="626"/>
      <c r="T15" s="626"/>
      <c r="U15" s="626"/>
      <c r="V15" s="626"/>
      <c r="W15" s="626"/>
      <c r="X15" s="626"/>
      <c r="Y15" s="627"/>
      <c r="Z15" s="628">
        <v>0.1</v>
      </c>
      <c r="AA15" s="628"/>
      <c r="AB15" s="628"/>
      <c r="AC15" s="628"/>
      <c r="AD15" s="629">
        <v>25143</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237238</v>
      </c>
      <c r="BH15" s="626"/>
      <c r="BI15" s="626"/>
      <c r="BJ15" s="626"/>
      <c r="BK15" s="626"/>
      <c r="BL15" s="626"/>
      <c r="BM15" s="626"/>
      <c r="BN15" s="627"/>
      <c r="BO15" s="628">
        <v>3.7</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2533716</v>
      </c>
      <c r="CS15" s="626"/>
      <c r="CT15" s="626"/>
      <c r="CU15" s="626"/>
      <c r="CV15" s="626"/>
      <c r="CW15" s="626"/>
      <c r="CX15" s="626"/>
      <c r="CY15" s="627"/>
      <c r="CZ15" s="628">
        <v>13.7</v>
      </c>
      <c r="DA15" s="628"/>
      <c r="DB15" s="628"/>
      <c r="DC15" s="628"/>
      <c r="DD15" s="634">
        <v>525361</v>
      </c>
      <c r="DE15" s="626"/>
      <c r="DF15" s="626"/>
      <c r="DG15" s="626"/>
      <c r="DH15" s="626"/>
      <c r="DI15" s="626"/>
      <c r="DJ15" s="626"/>
      <c r="DK15" s="626"/>
      <c r="DL15" s="626"/>
      <c r="DM15" s="626"/>
      <c r="DN15" s="626"/>
      <c r="DO15" s="626"/>
      <c r="DP15" s="627"/>
      <c r="DQ15" s="634">
        <v>1915872</v>
      </c>
      <c r="DR15" s="626"/>
      <c r="DS15" s="626"/>
      <c r="DT15" s="626"/>
      <c r="DU15" s="626"/>
      <c r="DV15" s="626"/>
      <c r="DW15" s="626"/>
      <c r="DX15" s="626"/>
      <c r="DY15" s="626"/>
      <c r="DZ15" s="626"/>
      <c r="EA15" s="626"/>
      <c r="EB15" s="626"/>
      <c r="EC15" s="635"/>
    </row>
    <row r="16" spans="2:143" ht="11.25" customHeight="1" x14ac:dyDescent="0.2">
      <c r="B16" s="622" t="s">
        <v>244</v>
      </c>
      <c r="C16" s="623"/>
      <c r="D16" s="623"/>
      <c r="E16" s="623"/>
      <c r="F16" s="623"/>
      <c r="G16" s="623"/>
      <c r="H16" s="623"/>
      <c r="I16" s="623"/>
      <c r="J16" s="623"/>
      <c r="K16" s="623"/>
      <c r="L16" s="623"/>
      <c r="M16" s="623"/>
      <c r="N16" s="623"/>
      <c r="O16" s="623"/>
      <c r="P16" s="623"/>
      <c r="Q16" s="624"/>
      <c r="R16" s="625">
        <v>5692236</v>
      </c>
      <c r="S16" s="626"/>
      <c r="T16" s="626"/>
      <c r="U16" s="626"/>
      <c r="V16" s="626"/>
      <c r="W16" s="626"/>
      <c r="X16" s="626"/>
      <c r="Y16" s="627"/>
      <c r="Z16" s="628">
        <v>29.4</v>
      </c>
      <c r="AA16" s="628"/>
      <c r="AB16" s="628"/>
      <c r="AC16" s="628"/>
      <c r="AD16" s="629">
        <v>4907839</v>
      </c>
      <c r="AE16" s="629"/>
      <c r="AF16" s="629"/>
      <c r="AG16" s="629"/>
      <c r="AH16" s="629"/>
      <c r="AI16" s="629"/>
      <c r="AJ16" s="629"/>
      <c r="AK16" s="629"/>
      <c r="AL16" s="630">
        <v>40.9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4465</v>
      </c>
      <c r="BH16" s="626"/>
      <c r="BI16" s="626"/>
      <c r="BJ16" s="626"/>
      <c r="BK16" s="626"/>
      <c r="BL16" s="626"/>
      <c r="BM16" s="626"/>
      <c r="BN16" s="627"/>
      <c r="BO16" s="628">
        <v>0.1</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2">
      <c r="B17" s="622" t="s">
        <v>247</v>
      </c>
      <c r="C17" s="623"/>
      <c r="D17" s="623"/>
      <c r="E17" s="623"/>
      <c r="F17" s="623"/>
      <c r="G17" s="623"/>
      <c r="H17" s="623"/>
      <c r="I17" s="623"/>
      <c r="J17" s="623"/>
      <c r="K17" s="623"/>
      <c r="L17" s="623"/>
      <c r="M17" s="623"/>
      <c r="N17" s="623"/>
      <c r="O17" s="623"/>
      <c r="P17" s="623"/>
      <c r="Q17" s="624"/>
      <c r="R17" s="625">
        <v>4907839</v>
      </c>
      <c r="S17" s="626"/>
      <c r="T17" s="626"/>
      <c r="U17" s="626"/>
      <c r="V17" s="626"/>
      <c r="W17" s="626"/>
      <c r="X17" s="626"/>
      <c r="Y17" s="627"/>
      <c r="Z17" s="628">
        <v>25.4</v>
      </c>
      <c r="AA17" s="628"/>
      <c r="AB17" s="628"/>
      <c r="AC17" s="628"/>
      <c r="AD17" s="629">
        <v>4907839</v>
      </c>
      <c r="AE17" s="629"/>
      <c r="AF17" s="629"/>
      <c r="AG17" s="629"/>
      <c r="AH17" s="629"/>
      <c r="AI17" s="629"/>
      <c r="AJ17" s="629"/>
      <c r="AK17" s="629"/>
      <c r="AL17" s="630">
        <v>40.9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2127851</v>
      </c>
      <c r="CS17" s="626"/>
      <c r="CT17" s="626"/>
      <c r="CU17" s="626"/>
      <c r="CV17" s="626"/>
      <c r="CW17" s="626"/>
      <c r="CX17" s="626"/>
      <c r="CY17" s="627"/>
      <c r="CZ17" s="628">
        <v>11.5</v>
      </c>
      <c r="DA17" s="628"/>
      <c r="DB17" s="628"/>
      <c r="DC17" s="628"/>
      <c r="DD17" s="634" t="s">
        <v>113</v>
      </c>
      <c r="DE17" s="626"/>
      <c r="DF17" s="626"/>
      <c r="DG17" s="626"/>
      <c r="DH17" s="626"/>
      <c r="DI17" s="626"/>
      <c r="DJ17" s="626"/>
      <c r="DK17" s="626"/>
      <c r="DL17" s="626"/>
      <c r="DM17" s="626"/>
      <c r="DN17" s="626"/>
      <c r="DO17" s="626"/>
      <c r="DP17" s="627"/>
      <c r="DQ17" s="634">
        <v>2125957</v>
      </c>
      <c r="DR17" s="626"/>
      <c r="DS17" s="626"/>
      <c r="DT17" s="626"/>
      <c r="DU17" s="626"/>
      <c r="DV17" s="626"/>
      <c r="DW17" s="626"/>
      <c r="DX17" s="626"/>
      <c r="DY17" s="626"/>
      <c r="DZ17" s="626"/>
      <c r="EA17" s="626"/>
      <c r="EB17" s="626"/>
      <c r="EC17" s="635"/>
    </row>
    <row r="18" spans="2:133" ht="11.25" customHeight="1" x14ac:dyDescent="0.2">
      <c r="B18" s="622" t="s">
        <v>250</v>
      </c>
      <c r="C18" s="623"/>
      <c r="D18" s="623"/>
      <c r="E18" s="623"/>
      <c r="F18" s="623"/>
      <c r="G18" s="623"/>
      <c r="H18" s="623"/>
      <c r="I18" s="623"/>
      <c r="J18" s="623"/>
      <c r="K18" s="623"/>
      <c r="L18" s="623"/>
      <c r="M18" s="623"/>
      <c r="N18" s="623"/>
      <c r="O18" s="623"/>
      <c r="P18" s="623"/>
      <c r="Q18" s="624"/>
      <c r="R18" s="625">
        <v>784397</v>
      </c>
      <c r="S18" s="626"/>
      <c r="T18" s="626"/>
      <c r="U18" s="626"/>
      <c r="V18" s="626"/>
      <c r="W18" s="626"/>
      <c r="X18" s="626"/>
      <c r="Y18" s="627"/>
      <c r="Z18" s="628">
        <v>4.0999999999999996</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2">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135114</v>
      </c>
      <c r="BH19" s="626"/>
      <c r="BI19" s="626"/>
      <c r="BJ19" s="626"/>
      <c r="BK19" s="626"/>
      <c r="BL19" s="626"/>
      <c r="BM19" s="626"/>
      <c r="BN19" s="627"/>
      <c r="BO19" s="628">
        <v>2.1</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2">
      <c r="B20" s="622" t="s">
        <v>256</v>
      </c>
      <c r="C20" s="623"/>
      <c r="D20" s="623"/>
      <c r="E20" s="623"/>
      <c r="F20" s="623"/>
      <c r="G20" s="623"/>
      <c r="H20" s="623"/>
      <c r="I20" s="623"/>
      <c r="J20" s="623"/>
      <c r="K20" s="623"/>
      <c r="L20" s="623"/>
      <c r="M20" s="623"/>
      <c r="N20" s="623"/>
      <c r="O20" s="623"/>
      <c r="P20" s="623"/>
      <c r="Q20" s="624"/>
      <c r="R20" s="625">
        <v>12874474</v>
      </c>
      <c r="S20" s="626"/>
      <c r="T20" s="626"/>
      <c r="U20" s="626"/>
      <c r="V20" s="626"/>
      <c r="W20" s="626"/>
      <c r="X20" s="626"/>
      <c r="Y20" s="627"/>
      <c r="Z20" s="628">
        <v>66.5</v>
      </c>
      <c r="AA20" s="628"/>
      <c r="AB20" s="628"/>
      <c r="AC20" s="628"/>
      <c r="AD20" s="629">
        <v>11973324</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135114</v>
      </c>
      <c r="BH20" s="626"/>
      <c r="BI20" s="626"/>
      <c r="BJ20" s="626"/>
      <c r="BK20" s="626"/>
      <c r="BL20" s="626"/>
      <c r="BM20" s="626"/>
      <c r="BN20" s="627"/>
      <c r="BO20" s="628">
        <v>2.1</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18533679</v>
      </c>
      <c r="CS20" s="626"/>
      <c r="CT20" s="626"/>
      <c r="CU20" s="626"/>
      <c r="CV20" s="626"/>
      <c r="CW20" s="626"/>
      <c r="CX20" s="626"/>
      <c r="CY20" s="627"/>
      <c r="CZ20" s="628">
        <v>100</v>
      </c>
      <c r="DA20" s="628"/>
      <c r="DB20" s="628"/>
      <c r="DC20" s="628"/>
      <c r="DD20" s="634">
        <v>1921594</v>
      </c>
      <c r="DE20" s="626"/>
      <c r="DF20" s="626"/>
      <c r="DG20" s="626"/>
      <c r="DH20" s="626"/>
      <c r="DI20" s="626"/>
      <c r="DJ20" s="626"/>
      <c r="DK20" s="626"/>
      <c r="DL20" s="626"/>
      <c r="DM20" s="626"/>
      <c r="DN20" s="626"/>
      <c r="DO20" s="626"/>
      <c r="DP20" s="627"/>
      <c r="DQ20" s="634">
        <v>13844298</v>
      </c>
      <c r="DR20" s="626"/>
      <c r="DS20" s="626"/>
      <c r="DT20" s="626"/>
      <c r="DU20" s="626"/>
      <c r="DV20" s="626"/>
      <c r="DW20" s="626"/>
      <c r="DX20" s="626"/>
      <c r="DY20" s="626"/>
      <c r="DZ20" s="626"/>
      <c r="EA20" s="626"/>
      <c r="EB20" s="626"/>
      <c r="EC20" s="635"/>
    </row>
    <row r="21" spans="2:133" ht="11.25" customHeight="1" x14ac:dyDescent="0.2">
      <c r="B21" s="622" t="s">
        <v>259</v>
      </c>
      <c r="C21" s="623"/>
      <c r="D21" s="623"/>
      <c r="E21" s="623"/>
      <c r="F21" s="623"/>
      <c r="G21" s="623"/>
      <c r="H21" s="623"/>
      <c r="I21" s="623"/>
      <c r="J21" s="623"/>
      <c r="K21" s="623"/>
      <c r="L21" s="623"/>
      <c r="M21" s="623"/>
      <c r="N21" s="623"/>
      <c r="O21" s="623"/>
      <c r="P21" s="623"/>
      <c r="Q21" s="624"/>
      <c r="R21" s="625">
        <v>4445</v>
      </c>
      <c r="S21" s="626"/>
      <c r="T21" s="626"/>
      <c r="U21" s="626"/>
      <c r="V21" s="626"/>
      <c r="W21" s="626"/>
      <c r="X21" s="626"/>
      <c r="Y21" s="627"/>
      <c r="Z21" s="628">
        <v>0</v>
      </c>
      <c r="AA21" s="628"/>
      <c r="AB21" s="628"/>
      <c r="AC21" s="628"/>
      <c r="AD21" s="629">
        <v>4445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18361</v>
      </c>
      <c r="BH21" s="626"/>
      <c r="BI21" s="626"/>
      <c r="BJ21" s="626"/>
      <c r="BK21" s="626"/>
      <c r="BL21" s="626"/>
      <c r="BM21" s="626"/>
      <c r="BN21" s="627"/>
      <c r="BO21" s="628">
        <v>0.3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261</v>
      </c>
      <c r="C22" s="623"/>
      <c r="D22" s="623"/>
      <c r="E22" s="623"/>
      <c r="F22" s="623"/>
      <c r="G22" s="623"/>
      <c r="H22" s="623"/>
      <c r="I22" s="623"/>
      <c r="J22" s="623"/>
      <c r="K22" s="623"/>
      <c r="L22" s="623"/>
      <c r="M22" s="623"/>
      <c r="N22" s="623"/>
      <c r="O22" s="623"/>
      <c r="P22" s="623"/>
      <c r="Q22" s="624"/>
      <c r="R22" s="625">
        <v>132928</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264</v>
      </c>
      <c r="C23" s="623"/>
      <c r="D23" s="623"/>
      <c r="E23" s="623"/>
      <c r="F23" s="623"/>
      <c r="G23" s="623"/>
      <c r="H23" s="623"/>
      <c r="I23" s="623"/>
      <c r="J23" s="623"/>
      <c r="K23" s="623"/>
      <c r="L23" s="623"/>
      <c r="M23" s="623"/>
      <c r="N23" s="623"/>
      <c r="O23" s="623"/>
      <c r="P23" s="623"/>
      <c r="Q23" s="624"/>
      <c r="R23" s="625">
        <v>130657</v>
      </c>
      <c r="S23" s="626"/>
      <c r="T23" s="626"/>
      <c r="U23" s="626"/>
      <c r="V23" s="626"/>
      <c r="W23" s="626"/>
      <c r="X23" s="626"/>
      <c r="Y23" s="627"/>
      <c r="Z23" s="628">
        <v>0.7</v>
      </c>
      <c r="AA23" s="628"/>
      <c r="AB23" s="628"/>
      <c r="AC23" s="628"/>
      <c r="AD23" s="629">
        <v>11377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116753</v>
      </c>
      <c r="BH23" s="626"/>
      <c r="BI23" s="626"/>
      <c r="BJ23" s="626"/>
      <c r="BK23" s="626"/>
      <c r="BL23" s="626"/>
      <c r="BM23" s="626"/>
      <c r="BN23" s="627"/>
      <c r="BO23" s="628">
        <v>1.8</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2">
      <c r="B24" s="622" t="s">
        <v>271</v>
      </c>
      <c r="C24" s="623"/>
      <c r="D24" s="623"/>
      <c r="E24" s="623"/>
      <c r="F24" s="623"/>
      <c r="G24" s="623"/>
      <c r="H24" s="623"/>
      <c r="I24" s="623"/>
      <c r="J24" s="623"/>
      <c r="K24" s="623"/>
      <c r="L24" s="623"/>
      <c r="M24" s="623"/>
      <c r="N24" s="623"/>
      <c r="O24" s="623"/>
      <c r="P24" s="623"/>
      <c r="Q24" s="624"/>
      <c r="R24" s="625">
        <v>21311</v>
      </c>
      <c r="S24" s="626"/>
      <c r="T24" s="626"/>
      <c r="U24" s="626"/>
      <c r="V24" s="626"/>
      <c r="W24" s="626"/>
      <c r="X24" s="626"/>
      <c r="Y24" s="627"/>
      <c r="Z24" s="628">
        <v>0.1</v>
      </c>
      <c r="AA24" s="628"/>
      <c r="AB24" s="628"/>
      <c r="AC24" s="628"/>
      <c r="AD24" s="629">
        <v>5</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8174629</v>
      </c>
      <c r="CS24" s="615"/>
      <c r="CT24" s="615"/>
      <c r="CU24" s="615"/>
      <c r="CV24" s="615"/>
      <c r="CW24" s="615"/>
      <c r="CX24" s="615"/>
      <c r="CY24" s="616"/>
      <c r="CZ24" s="652">
        <v>44.1</v>
      </c>
      <c r="DA24" s="653"/>
      <c r="DB24" s="653"/>
      <c r="DC24" s="654"/>
      <c r="DD24" s="651">
        <v>6017533</v>
      </c>
      <c r="DE24" s="615"/>
      <c r="DF24" s="615"/>
      <c r="DG24" s="615"/>
      <c r="DH24" s="615"/>
      <c r="DI24" s="615"/>
      <c r="DJ24" s="615"/>
      <c r="DK24" s="616"/>
      <c r="DL24" s="651">
        <v>5450896</v>
      </c>
      <c r="DM24" s="615"/>
      <c r="DN24" s="615"/>
      <c r="DO24" s="615"/>
      <c r="DP24" s="615"/>
      <c r="DQ24" s="615"/>
      <c r="DR24" s="615"/>
      <c r="DS24" s="615"/>
      <c r="DT24" s="615"/>
      <c r="DU24" s="615"/>
      <c r="DV24" s="616"/>
      <c r="DW24" s="619">
        <v>43</v>
      </c>
      <c r="DX24" s="620"/>
      <c r="DY24" s="620"/>
      <c r="DZ24" s="620"/>
      <c r="EA24" s="620"/>
      <c r="EB24" s="620"/>
      <c r="EC24" s="621"/>
    </row>
    <row r="25" spans="2:133" ht="11.25" customHeight="1" x14ac:dyDescent="0.2">
      <c r="B25" s="622" t="s">
        <v>274</v>
      </c>
      <c r="C25" s="623"/>
      <c r="D25" s="623"/>
      <c r="E25" s="623"/>
      <c r="F25" s="623"/>
      <c r="G25" s="623"/>
      <c r="H25" s="623"/>
      <c r="I25" s="623"/>
      <c r="J25" s="623"/>
      <c r="K25" s="623"/>
      <c r="L25" s="623"/>
      <c r="M25" s="623"/>
      <c r="N25" s="623"/>
      <c r="O25" s="623"/>
      <c r="P25" s="623"/>
      <c r="Q25" s="624"/>
      <c r="R25" s="625">
        <v>1777681</v>
      </c>
      <c r="S25" s="626"/>
      <c r="T25" s="626"/>
      <c r="U25" s="626"/>
      <c r="V25" s="626"/>
      <c r="W25" s="626"/>
      <c r="X25" s="626"/>
      <c r="Y25" s="627"/>
      <c r="Z25" s="628">
        <v>9.1999999999999993</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3027051</v>
      </c>
      <c r="CS25" s="657"/>
      <c r="CT25" s="657"/>
      <c r="CU25" s="657"/>
      <c r="CV25" s="657"/>
      <c r="CW25" s="657"/>
      <c r="CX25" s="657"/>
      <c r="CY25" s="658"/>
      <c r="CZ25" s="659">
        <v>16.3</v>
      </c>
      <c r="DA25" s="660"/>
      <c r="DB25" s="660"/>
      <c r="DC25" s="661"/>
      <c r="DD25" s="634">
        <v>2864862</v>
      </c>
      <c r="DE25" s="657"/>
      <c r="DF25" s="657"/>
      <c r="DG25" s="657"/>
      <c r="DH25" s="657"/>
      <c r="DI25" s="657"/>
      <c r="DJ25" s="657"/>
      <c r="DK25" s="658"/>
      <c r="DL25" s="634">
        <v>2824483</v>
      </c>
      <c r="DM25" s="657"/>
      <c r="DN25" s="657"/>
      <c r="DO25" s="657"/>
      <c r="DP25" s="657"/>
      <c r="DQ25" s="657"/>
      <c r="DR25" s="657"/>
      <c r="DS25" s="657"/>
      <c r="DT25" s="657"/>
      <c r="DU25" s="657"/>
      <c r="DV25" s="658"/>
      <c r="DW25" s="630">
        <v>22.3</v>
      </c>
      <c r="DX25" s="655"/>
      <c r="DY25" s="655"/>
      <c r="DZ25" s="655"/>
      <c r="EA25" s="655"/>
      <c r="EB25" s="655"/>
      <c r="EC25" s="656"/>
    </row>
    <row r="26" spans="2:133" ht="11.25" customHeight="1" x14ac:dyDescent="0.2">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2060535</v>
      </c>
      <c r="CS26" s="626"/>
      <c r="CT26" s="626"/>
      <c r="CU26" s="626"/>
      <c r="CV26" s="626"/>
      <c r="CW26" s="626"/>
      <c r="CX26" s="626"/>
      <c r="CY26" s="627"/>
      <c r="CZ26" s="659">
        <v>11.1</v>
      </c>
      <c r="DA26" s="660"/>
      <c r="DB26" s="660"/>
      <c r="DC26" s="661"/>
      <c r="DD26" s="634">
        <v>1915109</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x14ac:dyDescent="0.2">
      <c r="B27" s="622" t="s">
        <v>281</v>
      </c>
      <c r="C27" s="623"/>
      <c r="D27" s="623"/>
      <c r="E27" s="623"/>
      <c r="F27" s="623"/>
      <c r="G27" s="623"/>
      <c r="H27" s="623"/>
      <c r="I27" s="623"/>
      <c r="J27" s="623"/>
      <c r="K27" s="623"/>
      <c r="L27" s="623"/>
      <c r="M27" s="623"/>
      <c r="N27" s="623"/>
      <c r="O27" s="623"/>
      <c r="P27" s="623"/>
      <c r="Q27" s="624"/>
      <c r="R27" s="625">
        <v>1142237</v>
      </c>
      <c r="S27" s="626"/>
      <c r="T27" s="626"/>
      <c r="U27" s="626"/>
      <c r="V27" s="626"/>
      <c r="W27" s="626"/>
      <c r="X27" s="626"/>
      <c r="Y27" s="627"/>
      <c r="Z27" s="628">
        <v>5.9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6359965</v>
      </c>
      <c r="BH27" s="626"/>
      <c r="BI27" s="626"/>
      <c r="BJ27" s="626"/>
      <c r="BK27" s="626"/>
      <c r="BL27" s="626"/>
      <c r="BM27" s="626"/>
      <c r="BN27" s="627"/>
      <c r="BO27" s="628">
        <v>100</v>
      </c>
      <c r="BP27" s="628"/>
      <c r="BQ27" s="628"/>
      <c r="BR27" s="628"/>
      <c r="BS27" s="634">
        <v>72723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3019727</v>
      </c>
      <c r="CS27" s="657"/>
      <c r="CT27" s="657"/>
      <c r="CU27" s="657"/>
      <c r="CV27" s="657"/>
      <c r="CW27" s="657"/>
      <c r="CX27" s="657"/>
      <c r="CY27" s="658"/>
      <c r="CZ27" s="659">
        <v>16.3</v>
      </c>
      <c r="DA27" s="660"/>
      <c r="DB27" s="660"/>
      <c r="DC27" s="661"/>
      <c r="DD27" s="634">
        <v>1026714</v>
      </c>
      <c r="DE27" s="657"/>
      <c r="DF27" s="657"/>
      <c r="DG27" s="657"/>
      <c r="DH27" s="657"/>
      <c r="DI27" s="657"/>
      <c r="DJ27" s="657"/>
      <c r="DK27" s="658"/>
      <c r="DL27" s="634">
        <v>943751</v>
      </c>
      <c r="DM27" s="657"/>
      <c r="DN27" s="657"/>
      <c r="DO27" s="657"/>
      <c r="DP27" s="657"/>
      <c r="DQ27" s="657"/>
      <c r="DR27" s="657"/>
      <c r="DS27" s="657"/>
      <c r="DT27" s="657"/>
      <c r="DU27" s="657"/>
      <c r="DV27" s="658"/>
      <c r="DW27" s="630">
        <v>7.4</v>
      </c>
      <c r="DX27" s="655"/>
      <c r="DY27" s="655"/>
      <c r="DZ27" s="655"/>
      <c r="EA27" s="655"/>
      <c r="EB27" s="655"/>
      <c r="EC27" s="656"/>
    </row>
    <row r="28" spans="2:133" ht="11.25" customHeight="1" x14ac:dyDescent="0.2">
      <c r="B28" s="622" t="s">
        <v>284</v>
      </c>
      <c r="C28" s="623"/>
      <c r="D28" s="623"/>
      <c r="E28" s="623"/>
      <c r="F28" s="623"/>
      <c r="G28" s="623"/>
      <c r="H28" s="623"/>
      <c r="I28" s="623"/>
      <c r="J28" s="623"/>
      <c r="K28" s="623"/>
      <c r="L28" s="623"/>
      <c r="M28" s="623"/>
      <c r="N28" s="623"/>
      <c r="O28" s="623"/>
      <c r="P28" s="623"/>
      <c r="Q28" s="624"/>
      <c r="R28" s="625">
        <v>96922</v>
      </c>
      <c r="S28" s="626"/>
      <c r="T28" s="626"/>
      <c r="U28" s="626"/>
      <c r="V28" s="626"/>
      <c r="W28" s="626"/>
      <c r="X28" s="626"/>
      <c r="Y28" s="627"/>
      <c r="Z28" s="628">
        <v>0.5</v>
      </c>
      <c r="AA28" s="628"/>
      <c r="AB28" s="628"/>
      <c r="AC28" s="628"/>
      <c r="AD28" s="629">
        <v>20124</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2127851</v>
      </c>
      <c r="CS28" s="626"/>
      <c r="CT28" s="626"/>
      <c r="CU28" s="626"/>
      <c r="CV28" s="626"/>
      <c r="CW28" s="626"/>
      <c r="CX28" s="626"/>
      <c r="CY28" s="627"/>
      <c r="CZ28" s="659">
        <v>11.5</v>
      </c>
      <c r="DA28" s="660"/>
      <c r="DB28" s="660"/>
      <c r="DC28" s="661"/>
      <c r="DD28" s="634">
        <v>2125957</v>
      </c>
      <c r="DE28" s="626"/>
      <c r="DF28" s="626"/>
      <c r="DG28" s="626"/>
      <c r="DH28" s="626"/>
      <c r="DI28" s="626"/>
      <c r="DJ28" s="626"/>
      <c r="DK28" s="627"/>
      <c r="DL28" s="634">
        <v>1682662</v>
      </c>
      <c r="DM28" s="626"/>
      <c r="DN28" s="626"/>
      <c r="DO28" s="626"/>
      <c r="DP28" s="626"/>
      <c r="DQ28" s="626"/>
      <c r="DR28" s="626"/>
      <c r="DS28" s="626"/>
      <c r="DT28" s="626"/>
      <c r="DU28" s="626"/>
      <c r="DV28" s="627"/>
      <c r="DW28" s="630">
        <v>13.3</v>
      </c>
      <c r="DX28" s="655"/>
      <c r="DY28" s="655"/>
      <c r="DZ28" s="655"/>
      <c r="EA28" s="655"/>
      <c r="EB28" s="655"/>
      <c r="EC28" s="656"/>
    </row>
    <row r="29" spans="2:133" ht="11.25" customHeight="1" x14ac:dyDescent="0.2">
      <c r="B29" s="622" t="s">
        <v>286</v>
      </c>
      <c r="C29" s="623"/>
      <c r="D29" s="623"/>
      <c r="E29" s="623"/>
      <c r="F29" s="623"/>
      <c r="G29" s="623"/>
      <c r="H29" s="623"/>
      <c r="I29" s="623"/>
      <c r="J29" s="623"/>
      <c r="K29" s="623"/>
      <c r="L29" s="623"/>
      <c r="M29" s="623"/>
      <c r="N29" s="623"/>
      <c r="O29" s="623"/>
      <c r="P29" s="623"/>
      <c r="Q29" s="624"/>
      <c r="R29" s="625">
        <v>66538</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2127707</v>
      </c>
      <c r="CS29" s="657"/>
      <c r="CT29" s="657"/>
      <c r="CU29" s="657"/>
      <c r="CV29" s="657"/>
      <c r="CW29" s="657"/>
      <c r="CX29" s="657"/>
      <c r="CY29" s="658"/>
      <c r="CZ29" s="659">
        <v>11.5</v>
      </c>
      <c r="DA29" s="660"/>
      <c r="DB29" s="660"/>
      <c r="DC29" s="661"/>
      <c r="DD29" s="634">
        <v>2125813</v>
      </c>
      <c r="DE29" s="657"/>
      <c r="DF29" s="657"/>
      <c r="DG29" s="657"/>
      <c r="DH29" s="657"/>
      <c r="DI29" s="657"/>
      <c r="DJ29" s="657"/>
      <c r="DK29" s="658"/>
      <c r="DL29" s="634">
        <v>1682518</v>
      </c>
      <c r="DM29" s="657"/>
      <c r="DN29" s="657"/>
      <c r="DO29" s="657"/>
      <c r="DP29" s="657"/>
      <c r="DQ29" s="657"/>
      <c r="DR29" s="657"/>
      <c r="DS29" s="657"/>
      <c r="DT29" s="657"/>
      <c r="DU29" s="657"/>
      <c r="DV29" s="658"/>
      <c r="DW29" s="630">
        <v>13.3</v>
      </c>
      <c r="DX29" s="655"/>
      <c r="DY29" s="655"/>
      <c r="DZ29" s="655"/>
      <c r="EA29" s="655"/>
      <c r="EB29" s="655"/>
      <c r="EC29" s="656"/>
    </row>
    <row r="30" spans="2:133" ht="11.25" customHeight="1" x14ac:dyDescent="0.2">
      <c r="B30" s="622" t="s">
        <v>290</v>
      </c>
      <c r="C30" s="623"/>
      <c r="D30" s="623"/>
      <c r="E30" s="623"/>
      <c r="F30" s="623"/>
      <c r="G30" s="623"/>
      <c r="H30" s="623"/>
      <c r="I30" s="623"/>
      <c r="J30" s="623"/>
      <c r="K30" s="623"/>
      <c r="L30" s="623"/>
      <c r="M30" s="623"/>
      <c r="N30" s="623"/>
      <c r="O30" s="623"/>
      <c r="P30" s="623"/>
      <c r="Q30" s="624"/>
      <c r="R30" s="625">
        <v>164196</v>
      </c>
      <c r="S30" s="626"/>
      <c r="T30" s="626"/>
      <c r="U30" s="626"/>
      <c r="V30" s="626"/>
      <c r="W30" s="626"/>
      <c r="X30" s="626"/>
      <c r="Y30" s="627"/>
      <c r="Z30" s="628">
        <v>0.8</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96.1</v>
      </c>
      <c r="BN30" s="684"/>
      <c r="BO30" s="684"/>
      <c r="BP30" s="684"/>
      <c r="BQ30" s="685"/>
      <c r="BR30" s="683">
        <v>99.3</v>
      </c>
      <c r="BS30" s="684"/>
      <c r="BT30" s="684"/>
      <c r="BU30" s="684"/>
      <c r="BV30" s="684"/>
      <c r="BW30" s="684"/>
      <c r="BX30" s="620">
        <v>95.9</v>
      </c>
      <c r="BY30" s="684"/>
      <c r="BZ30" s="684"/>
      <c r="CA30" s="684"/>
      <c r="CB30" s="685"/>
      <c r="CD30" s="688"/>
      <c r="CE30" s="689"/>
      <c r="CF30" s="639" t="s">
        <v>293</v>
      </c>
      <c r="CG30" s="640"/>
      <c r="CH30" s="640"/>
      <c r="CI30" s="640"/>
      <c r="CJ30" s="640"/>
      <c r="CK30" s="640"/>
      <c r="CL30" s="640"/>
      <c r="CM30" s="640"/>
      <c r="CN30" s="640"/>
      <c r="CO30" s="640"/>
      <c r="CP30" s="640"/>
      <c r="CQ30" s="641"/>
      <c r="CR30" s="625">
        <v>1906092</v>
      </c>
      <c r="CS30" s="626"/>
      <c r="CT30" s="626"/>
      <c r="CU30" s="626"/>
      <c r="CV30" s="626"/>
      <c r="CW30" s="626"/>
      <c r="CX30" s="626"/>
      <c r="CY30" s="627"/>
      <c r="CZ30" s="659">
        <v>10.3</v>
      </c>
      <c r="DA30" s="660"/>
      <c r="DB30" s="660"/>
      <c r="DC30" s="661"/>
      <c r="DD30" s="634">
        <v>1904198</v>
      </c>
      <c r="DE30" s="626"/>
      <c r="DF30" s="626"/>
      <c r="DG30" s="626"/>
      <c r="DH30" s="626"/>
      <c r="DI30" s="626"/>
      <c r="DJ30" s="626"/>
      <c r="DK30" s="627"/>
      <c r="DL30" s="634">
        <v>1464982</v>
      </c>
      <c r="DM30" s="626"/>
      <c r="DN30" s="626"/>
      <c r="DO30" s="626"/>
      <c r="DP30" s="626"/>
      <c r="DQ30" s="626"/>
      <c r="DR30" s="626"/>
      <c r="DS30" s="626"/>
      <c r="DT30" s="626"/>
      <c r="DU30" s="626"/>
      <c r="DV30" s="627"/>
      <c r="DW30" s="630">
        <v>11.6</v>
      </c>
      <c r="DX30" s="655"/>
      <c r="DY30" s="655"/>
      <c r="DZ30" s="655"/>
      <c r="EA30" s="655"/>
      <c r="EB30" s="655"/>
      <c r="EC30" s="656"/>
    </row>
    <row r="31" spans="2:133" ht="11.25" customHeight="1" x14ac:dyDescent="0.2">
      <c r="B31" s="622" t="s">
        <v>294</v>
      </c>
      <c r="C31" s="623"/>
      <c r="D31" s="623"/>
      <c r="E31" s="623"/>
      <c r="F31" s="623"/>
      <c r="G31" s="623"/>
      <c r="H31" s="623"/>
      <c r="I31" s="623"/>
      <c r="J31" s="623"/>
      <c r="K31" s="623"/>
      <c r="L31" s="623"/>
      <c r="M31" s="623"/>
      <c r="N31" s="623"/>
      <c r="O31" s="623"/>
      <c r="P31" s="623"/>
      <c r="Q31" s="624"/>
      <c r="R31" s="625">
        <v>957053</v>
      </c>
      <c r="S31" s="626"/>
      <c r="T31" s="626"/>
      <c r="U31" s="626"/>
      <c r="V31" s="626"/>
      <c r="W31" s="626"/>
      <c r="X31" s="626"/>
      <c r="Y31" s="627"/>
      <c r="Z31" s="628">
        <v>4.9000000000000004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96.8</v>
      </c>
      <c r="BN31" s="681"/>
      <c r="BO31" s="681"/>
      <c r="BP31" s="681"/>
      <c r="BQ31" s="682"/>
      <c r="BR31" s="680">
        <v>99.3</v>
      </c>
      <c r="BS31" s="657"/>
      <c r="BT31" s="657"/>
      <c r="BU31" s="657"/>
      <c r="BV31" s="657"/>
      <c r="BW31" s="657"/>
      <c r="BX31" s="631">
        <v>96.4</v>
      </c>
      <c r="BY31" s="681"/>
      <c r="BZ31" s="681"/>
      <c r="CA31" s="681"/>
      <c r="CB31" s="682"/>
      <c r="CD31" s="688"/>
      <c r="CE31" s="689"/>
      <c r="CF31" s="639" t="s">
        <v>297</v>
      </c>
      <c r="CG31" s="640"/>
      <c r="CH31" s="640"/>
      <c r="CI31" s="640"/>
      <c r="CJ31" s="640"/>
      <c r="CK31" s="640"/>
      <c r="CL31" s="640"/>
      <c r="CM31" s="640"/>
      <c r="CN31" s="640"/>
      <c r="CO31" s="640"/>
      <c r="CP31" s="640"/>
      <c r="CQ31" s="641"/>
      <c r="CR31" s="625">
        <v>221615</v>
      </c>
      <c r="CS31" s="657"/>
      <c r="CT31" s="657"/>
      <c r="CU31" s="657"/>
      <c r="CV31" s="657"/>
      <c r="CW31" s="657"/>
      <c r="CX31" s="657"/>
      <c r="CY31" s="658"/>
      <c r="CZ31" s="659">
        <v>1.2</v>
      </c>
      <c r="DA31" s="660"/>
      <c r="DB31" s="660"/>
      <c r="DC31" s="661"/>
      <c r="DD31" s="634">
        <v>221615</v>
      </c>
      <c r="DE31" s="657"/>
      <c r="DF31" s="657"/>
      <c r="DG31" s="657"/>
      <c r="DH31" s="657"/>
      <c r="DI31" s="657"/>
      <c r="DJ31" s="657"/>
      <c r="DK31" s="658"/>
      <c r="DL31" s="634">
        <v>217536</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2">
      <c r="B32" s="622" t="s">
        <v>298</v>
      </c>
      <c r="C32" s="623"/>
      <c r="D32" s="623"/>
      <c r="E32" s="623"/>
      <c r="F32" s="623"/>
      <c r="G32" s="623"/>
      <c r="H32" s="623"/>
      <c r="I32" s="623"/>
      <c r="J32" s="623"/>
      <c r="K32" s="623"/>
      <c r="L32" s="623"/>
      <c r="M32" s="623"/>
      <c r="N32" s="623"/>
      <c r="O32" s="623"/>
      <c r="P32" s="623"/>
      <c r="Q32" s="624"/>
      <c r="R32" s="625">
        <v>420942</v>
      </c>
      <c r="S32" s="626"/>
      <c r="T32" s="626"/>
      <c r="U32" s="626"/>
      <c r="V32" s="626"/>
      <c r="W32" s="626"/>
      <c r="X32" s="626"/>
      <c r="Y32" s="627"/>
      <c r="Z32" s="628">
        <v>2.2000000000000002</v>
      </c>
      <c r="AA32" s="628"/>
      <c r="AB32" s="628"/>
      <c r="AC32" s="628"/>
      <c r="AD32" s="629">
        <v>2760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95.4</v>
      </c>
      <c r="BN32" s="693"/>
      <c r="BO32" s="693"/>
      <c r="BP32" s="693"/>
      <c r="BQ32" s="695"/>
      <c r="BR32" s="692">
        <v>99.2</v>
      </c>
      <c r="BS32" s="693"/>
      <c r="BT32" s="693"/>
      <c r="BU32" s="693"/>
      <c r="BV32" s="693"/>
      <c r="BW32" s="693"/>
      <c r="BX32" s="694">
        <v>95.3</v>
      </c>
      <c r="BY32" s="693"/>
      <c r="BZ32" s="693"/>
      <c r="CA32" s="693"/>
      <c r="CB32" s="695"/>
      <c r="CD32" s="690"/>
      <c r="CE32" s="691"/>
      <c r="CF32" s="639" t="s">
        <v>300</v>
      </c>
      <c r="CG32" s="640"/>
      <c r="CH32" s="640"/>
      <c r="CI32" s="640"/>
      <c r="CJ32" s="640"/>
      <c r="CK32" s="640"/>
      <c r="CL32" s="640"/>
      <c r="CM32" s="640"/>
      <c r="CN32" s="640"/>
      <c r="CO32" s="640"/>
      <c r="CP32" s="640"/>
      <c r="CQ32" s="641"/>
      <c r="CR32" s="625">
        <v>144</v>
      </c>
      <c r="CS32" s="626"/>
      <c r="CT32" s="626"/>
      <c r="CU32" s="626"/>
      <c r="CV32" s="626"/>
      <c r="CW32" s="626"/>
      <c r="CX32" s="626"/>
      <c r="CY32" s="627"/>
      <c r="CZ32" s="659">
        <v>0</v>
      </c>
      <c r="DA32" s="660"/>
      <c r="DB32" s="660"/>
      <c r="DC32" s="661"/>
      <c r="DD32" s="634">
        <v>144</v>
      </c>
      <c r="DE32" s="626"/>
      <c r="DF32" s="626"/>
      <c r="DG32" s="626"/>
      <c r="DH32" s="626"/>
      <c r="DI32" s="626"/>
      <c r="DJ32" s="626"/>
      <c r="DK32" s="627"/>
      <c r="DL32" s="634">
        <v>144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301</v>
      </c>
      <c r="C33" s="623"/>
      <c r="D33" s="623"/>
      <c r="E33" s="623"/>
      <c r="F33" s="623"/>
      <c r="G33" s="623"/>
      <c r="H33" s="623"/>
      <c r="I33" s="623"/>
      <c r="J33" s="623"/>
      <c r="K33" s="623"/>
      <c r="L33" s="623"/>
      <c r="M33" s="623"/>
      <c r="N33" s="623"/>
      <c r="O33" s="623"/>
      <c r="P33" s="623"/>
      <c r="Q33" s="624"/>
      <c r="R33" s="625">
        <v>1559265</v>
      </c>
      <c r="S33" s="626"/>
      <c r="T33" s="626"/>
      <c r="U33" s="626"/>
      <c r="V33" s="626"/>
      <c r="W33" s="626"/>
      <c r="X33" s="626"/>
      <c r="Y33" s="627"/>
      <c r="Z33" s="628">
        <v>8.1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8437456</v>
      </c>
      <c r="CS33" s="657"/>
      <c r="CT33" s="657"/>
      <c r="CU33" s="657"/>
      <c r="CV33" s="657"/>
      <c r="CW33" s="657"/>
      <c r="CX33" s="657"/>
      <c r="CY33" s="658"/>
      <c r="CZ33" s="659">
        <v>45.5</v>
      </c>
      <c r="DA33" s="660"/>
      <c r="DB33" s="660"/>
      <c r="DC33" s="661"/>
      <c r="DD33" s="634">
        <v>7146814</v>
      </c>
      <c r="DE33" s="657"/>
      <c r="DF33" s="657"/>
      <c r="DG33" s="657"/>
      <c r="DH33" s="657"/>
      <c r="DI33" s="657"/>
      <c r="DJ33" s="657"/>
      <c r="DK33" s="658"/>
      <c r="DL33" s="634">
        <v>5924644</v>
      </c>
      <c r="DM33" s="657"/>
      <c r="DN33" s="657"/>
      <c r="DO33" s="657"/>
      <c r="DP33" s="657"/>
      <c r="DQ33" s="657"/>
      <c r="DR33" s="657"/>
      <c r="DS33" s="657"/>
      <c r="DT33" s="657"/>
      <c r="DU33" s="657"/>
      <c r="DV33" s="658"/>
      <c r="DW33" s="630">
        <v>46.7</v>
      </c>
      <c r="DX33" s="655"/>
      <c r="DY33" s="655"/>
      <c r="DZ33" s="655"/>
      <c r="EA33" s="655"/>
      <c r="EB33" s="655"/>
      <c r="EC33" s="656"/>
    </row>
    <row r="34" spans="2:133" ht="11.25" customHeight="1" x14ac:dyDescent="0.2">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3053002</v>
      </c>
      <c r="CS34" s="626"/>
      <c r="CT34" s="626"/>
      <c r="CU34" s="626"/>
      <c r="CV34" s="626"/>
      <c r="CW34" s="626"/>
      <c r="CX34" s="626"/>
      <c r="CY34" s="627"/>
      <c r="CZ34" s="659">
        <v>16.5</v>
      </c>
      <c r="DA34" s="660"/>
      <c r="DB34" s="660"/>
      <c r="DC34" s="661"/>
      <c r="DD34" s="634">
        <v>2363546</v>
      </c>
      <c r="DE34" s="626"/>
      <c r="DF34" s="626"/>
      <c r="DG34" s="626"/>
      <c r="DH34" s="626"/>
      <c r="DI34" s="626"/>
      <c r="DJ34" s="626"/>
      <c r="DK34" s="627"/>
      <c r="DL34" s="634">
        <v>1901621</v>
      </c>
      <c r="DM34" s="626"/>
      <c r="DN34" s="626"/>
      <c r="DO34" s="626"/>
      <c r="DP34" s="626"/>
      <c r="DQ34" s="626"/>
      <c r="DR34" s="626"/>
      <c r="DS34" s="626"/>
      <c r="DT34" s="626"/>
      <c r="DU34" s="626"/>
      <c r="DV34" s="627"/>
      <c r="DW34" s="630">
        <v>15</v>
      </c>
      <c r="DX34" s="655"/>
      <c r="DY34" s="655"/>
      <c r="DZ34" s="655"/>
      <c r="EA34" s="655"/>
      <c r="EB34" s="655"/>
      <c r="EC34" s="656"/>
    </row>
    <row r="35" spans="2:133" ht="11.25" customHeight="1" x14ac:dyDescent="0.2">
      <c r="B35" s="622" t="s">
        <v>307</v>
      </c>
      <c r="C35" s="623"/>
      <c r="D35" s="623"/>
      <c r="E35" s="623"/>
      <c r="F35" s="623"/>
      <c r="G35" s="623"/>
      <c r="H35" s="623"/>
      <c r="I35" s="623"/>
      <c r="J35" s="623"/>
      <c r="K35" s="623"/>
      <c r="L35" s="623"/>
      <c r="M35" s="623"/>
      <c r="N35" s="623"/>
      <c r="O35" s="623"/>
      <c r="P35" s="623"/>
      <c r="Q35" s="624"/>
      <c r="R35" s="625">
        <v>663065</v>
      </c>
      <c r="S35" s="626"/>
      <c r="T35" s="626"/>
      <c r="U35" s="626"/>
      <c r="V35" s="626"/>
      <c r="W35" s="626"/>
      <c r="X35" s="626"/>
      <c r="Y35" s="627"/>
      <c r="Z35" s="628">
        <v>3.4</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2742307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168840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291746</v>
      </c>
      <c r="CS35" s="657"/>
      <c r="CT35" s="657"/>
      <c r="CU35" s="657"/>
      <c r="CV35" s="657"/>
      <c r="CW35" s="657"/>
      <c r="CX35" s="657"/>
      <c r="CY35" s="658"/>
      <c r="CZ35" s="659">
        <v>1.6</v>
      </c>
      <c r="DA35" s="660"/>
      <c r="DB35" s="660"/>
      <c r="DC35" s="661"/>
      <c r="DD35" s="634">
        <v>270749</v>
      </c>
      <c r="DE35" s="657"/>
      <c r="DF35" s="657"/>
      <c r="DG35" s="657"/>
      <c r="DH35" s="657"/>
      <c r="DI35" s="657"/>
      <c r="DJ35" s="657"/>
      <c r="DK35" s="658"/>
      <c r="DL35" s="634">
        <v>127063</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2">
      <c r="B36" s="668" t="s">
        <v>311</v>
      </c>
      <c r="C36" s="669"/>
      <c r="D36" s="669"/>
      <c r="E36" s="669"/>
      <c r="F36" s="669"/>
      <c r="G36" s="669"/>
      <c r="H36" s="669"/>
      <c r="I36" s="669"/>
      <c r="J36" s="669"/>
      <c r="K36" s="669"/>
      <c r="L36" s="669"/>
      <c r="M36" s="669"/>
      <c r="N36" s="669"/>
      <c r="O36" s="669"/>
      <c r="P36" s="669"/>
      <c r="Q36" s="670"/>
      <c r="R36" s="697">
        <v>19348649</v>
      </c>
      <c r="S36" s="698"/>
      <c r="T36" s="698"/>
      <c r="U36" s="698"/>
      <c r="V36" s="698"/>
      <c r="W36" s="698"/>
      <c r="X36" s="698"/>
      <c r="Y36" s="699"/>
      <c r="Z36" s="700">
        <v>100</v>
      </c>
      <c r="AA36" s="700"/>
      <c r="AB36" s="700"/>
      <c r="AC36" s="700"/>
      <c r="AD36" s="701">
        <v>12012035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1322059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153788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1948205</v>
      </c>
      <c r="CS36" s="626"/>
      <c r="CT36" s="626"/>
      <c r="CU36" s="626"/>
      <c r="CV36" s="626"/>
      <c r="CW36" s="626"/>
      <c r="CX36" s="626"/>
      <c r="CY36" s="627"/>
      <c r="CZ36" s="659">
        <v>10.5</v>
      </c>
      <c r="DA36" s="660"/>
      <c r="DB36" s="660"/>
      <c r="DC36" s="661"/>
      <c r="DD36" s="634">
        <v>1701987</v>
      </c>
      <c r="DE36" s="626"/>
      <c r="DF36" s="626"/>
      <c r="DG36" s="626"/>
      <c r="DH36" s="626"/>
      <c r="DI36" s="626"/>
      <c r="DJ36" s="626"/>
      <c r="DK36" s="627"/>
      <c r="DL36" s="634">
        <v>1480941</v>
      </c>
      <c r="DM36" s="626"/>
      <c r="DN36" s="626"/>
      <c r="DO36" s="626"/>
      <c r="DP36" s="626"/>
      <c r="DQ36" s="626"/>
      <c r="DR36" s="626"/>
      <c r="DS36" s="626"/>
      <c r="DT36" s="626"/>
      <c r="DU36" s="626"/>
      <c r="DV36" s="627"/>
      <c r="DW36" s="630">
        <v>11.7</v>
      </c>
      <c r="DX36" s="655"/>
      <c r="DY36" s="655"/>
      <c r="DZ36" s="655"/>
      <c r="EA36" s="655"/>
      <c r="EB36" s="655"/>
      <c r="EC36" s="656"/>
    </row>
    <row r="37" spans="2:133" ht="11.25" customHeight="1" x14ac:dyDescent="0.2">
      <c r="AQ37" s="704" t="s">
        <v>315</v>
      </c>
      <c r="AR37" s="705"/>
      <c r="AS37" s="705"/>
      <c r="AT37" s="705"/>
      <c r="AU37" s="705"/>
      <c r="AV37" s="705"/>
      <c r="AW37" s="705"/>
      <c r="AX37" s="705"/>
      <c r="AY37" s="706"/>
      <c r="AZ37" s="625">
        <v>42645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4872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1016963</v>
      </c>
      <c r="CS37" s="657"/>
      <c r="CT37" s="657"/>
      <c r="CU37" s="657"/>
      <c r="CV37" s="657"/>
      <c r="CW37" s="657"/>
      <c r="CX37" s="657"/>
      <c r="CY37" s="658"/>
      <c r="CZ37" s="659">
        <v>5.5</v>
      </c>
      <c r="DA37" s="660"/>
      <c r="DB37" s="660"/>
      <c r="DC37" s="661"/>
      <c r="DD37" s="634">
        <v>999404</v>
      </c>
      <c r="DE37" s="657"/>
      <c r="DF37" s="657"/>
      <c r="DG37" s="657"/>
      <c r="DH37" s="657"/>
      <c r="DI37" s="657"/>
      <c r="DJ37" s="657"/>
      <c r="DK37" s="658"/>
      <c r="DL37" s="634">
        <v>984164</v>
      </c>
      <c r="DM37" s="657"/>
      <c r="DN37" s="657"/>
      <c r="DO37" s="657"/>
      <c r="DP37" s="657"/>
      <c r="DQ37" s="657"/>
      <c r="DR37" s="657"/>
      <c r="DS37" s="657"/>
      <c r="DT37" s="657"/>
      <c r="DU37" s="657"/>
      <c r="DV37" s="658"/>
      <c r="DW37" s="630">
        <v>7.8</v>
      </c>
      <c r="DX37" s="655"/>
      <c r="DY37" s="655"/>
      <c r="DZ37" s="655"/>
      <c r="EA37" s="655"/>
      <c r="EB37" s="655"/>
      <c r="EC37" s="656"/>
    </row>
    <row r="38" spans="2:133" ht="11.25" customHeight="1" x14ac:dyDescent="0.2">
      <c r="AQ38" s="704" t="s">
        <v>318</v>
      </c>
      <c r="AR38" s="705"/>
      <c r="AS38" s="705"/>
      <c r="AT38" s="705"/>
      <c r="AU38" s="705"/>
      <c r="AV38" s="705"/>
      <c r="AW38" s="705"/>
      <c r="AX38" s="705"/>
      <c r="AY38" s="706"/>
      <c r="AZ38" s="625">
        <v>11575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8093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2699662</v>
      </c>
      <c r="CS38" s="626"/>
      <c r="CT38" s="626"/>
      <c r="CU38" s="626"/>
      <c r="CV38" s="626"/>
      <c r="CW38" s="626"/>
      <c r="CX38" s="626"/>
      <c r="CY38" s="627"/>
      <c r="CZ38" s="659">
        <v>14.6</v>
      </c>
      <c r="DA38" s="660"/>
      <c r="DB38" s="660"/>
      <c r="DC38" s="661"/>
      <c r="DD38" s="634">
        <v>2488274</v>
      </c>
      <c r="DE38" s="626"/>
      <c r="DF38" s="626"/>
      <c r="DG38" s="626"/>
      <c r="DH38" s="626"/>
      <c r="DI38" s="626"/>
      <c r="DJ38" s="626"/>
      <c r="DK38" s="627"/>
      <c r="DL38" s="634">
        <v>2415019</v>
      </c>
      <c r="DM38" s="626"/>
      <c r="DN38" s="626"/>
      <c r="DO38" s="626"/>
      <c r="DP38" s="626"/>
      <c r="DQ38" s="626"/>
      <c r="DR38" s="626"/>
      <c r="DS38" s="626"/>
      <c r="DT38" s="626"/>
      <c r="DU38" s="626"/>
      <c r="DV38" s="627"/>
      <c r="DW38" s="630">
        <v>19.100000000000001</v>
      </c>
      <c r="DX38" s="655"/>
      <c r="DY38" s="655"/>
      <c r="DZ38" s="655"/>
      <c r="EA38" s="655"/>
      <c r="EB38" s="655"/>
      <c r="EC38" s="656"/>
    </row>
    <row r="39" spans="2:133" ht="11.25" customHeight="1" x14ac:dyDescent="0.2">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367479</v>
      </c>
      <c r="CS39" s="657"/>
      <c r="CT39" s="657"/>
      <c r="CU39" s="657"/>
      <c r="CV39" s="657"/>
      <c r="CW39" s="657"/>
      <c r="CX39" s="657"/>
      <c r="CY39" s="658"/>
      <c r="CZ39" s="659">
        <v>2</v>
      </c>
      <c r="DA39" s="660"/>
      <c r="DB39" s="660"/>
      <c r="DC39" s="661"/>
      <c r="DD39" s="634">
        <v>256258</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277575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77362</v>
      </c>
      <c r="CS40" s="626"/>
      <c r="CT40" s="626"/>
      <c r="CU40" s="626"/>
      <c r="CV40" s="626"/>
      <c r="CW40" s="626"/>
      <c r="CX40" s="626"/>
      <c r="CY40" s="627"/>
      <c r="CZ40" s="659">
        <v>0.4</v>
      </c>
      <c r="DA40" s="660"/>
      <c r="DB40" s="660"/>
      <c r="DC40" s="661"/>
      <c r="DD40" s="634">
        <v>66000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1088453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1921594</v>
      </c>
      <c r="CS42" s="626"/>
      <c r="CT42" s="626"/>
      <c r="CU42" s="626"/>
      <c r="CV42" s="626"/>
      <c r="CW42" s="626"/>
      <c r="CX42" s="626"/>
      <c r="CY42" s="627"/>
      <c r="CZ42" s="659">
        <v>10.4</v>
      </c>
      <c r="DA42" s="708"/>
      <c r="DB42" s="708"/>
      <c r="DC42" s="709"/>
      <c r="DD42" s="634">
        <v>679951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20493</v>
      </c>
      <c r="CS43" s="657"/>
      <c r="CT43" s="657"/>
      <c r="CU43" s="657"/>
      <c r="CV43" s="657"/>
      <c r="CW43" s="657"/>
      <c r="CX43" s="657"/>
      <c r="CY43" s="658"/>
      <c r="CZ43" s="659">
        <v>0.1</v>
      </c>
      <c r="DA43" s="660"/>
      <c r="DB43" s="660"/>
      <c r="DC43" s="661"/>
      <c r="DD43" s="634">
        <v>20493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337</v>
      </c>
      <c r="CD44" s="731" t="s">
        <v>289</v>
      </c>
      <c r="CE44" s="732"/>
      <c r="CF44" s="622" t="s">
        <v>338</v>
      </c>
      <c r="CG44" s="623"/>
      <c r="CH44" s="623"/>
      <c r="CI44" s="623"/>
      <c r="CJ44" s="623"/>
      <c r="CK44" s="623"/>
      <c r="CL44" s="623"/>
      <c r="CM44" s="623"/>
      <c r="CN44" s="623"/>
      <c r="CO44" s="623"/>
      <c r="CP44" s="623"/>
      <c r="CQ44" s="624"/>
      <c r="CR44" s="625">
        <v>1921594</v>
      </c>
      <c r="CS44" s="626"/>
      <c r="CT44" s="626"/>
      <c r="CU44" s="626"/>
      <c r="CV44" s="626"/>
      <c r="CW44" s="626"/>
      <c r="CX44" s="626"/>
      <c r="CY44" s="627"/>
      <c r="CZ44" s="659">
        <v>10.4</v>
      </c>
      <c r="DA44" s="708"/>
      <c r="DB44" s="708"/>
      <c r="DC44" s="709"/>
      <c r="DD44" s="634">
        <v>679951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339</v>
      </c>
      <c r="CG45" s="623"/>
      <c r="CH45" s="623"/>
      <c r="CI45" s="623"/>
      <c r="CJ45" s="623"/>
      <c r="CK45" s="623"/>
      <c r="CL45" s="623"/>
      <c r="CM45" s="623"/>
      <c r="CN45" s="623"/>
      <c r="CO45" s="623"/>
      <c r="CP45" s="623"/>
      <c r="CQ45" s="624"/>
      <c r="CR45" s="625">
        <v>413560</v>
      </c>
      <c r="CS45" s="657"/>
      <c r="CT45" s="657"/>
      <c r="CU45" s="657"/>
      <c r="CV45" s="657"/>
      <c r="CW45" s="657"/>
      <c r="CX45" s="657"/>
      <c r="CY45" s="658"/>
      <c r="CZ45" s="659">
        <v>2.2000000000000002</v>
      </c>
      <c r="DA45" s="660"/>
      <c r="DB45" s="660"/>
      <c r="DC45" s="661"/>
      <c r="DD45" s="634">
        <v>24835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340</v>
      </c>
      <c r="CG46" s="623"/>
      <c r="CH46" s="623"/>
      <c r="CI46" s="623"/>
      <c r="CJ46" s="623"/>
      <c r="CK46" s="623"/>
      <c r="CL46" s="623"/>
      <c r="CM46" s="623"/>
      <c r="CN46" s="623"/>
      <c r="CO46" s="623"/>
      <c r="CP46" s="623"/>
      <c r="CQ46" s="624"/>
      <c r="CR46" s="625">
        <v>1434894</v>
      </c>
      <c r="CS46" s="626"/>
      <c r="CT46" s="626"/>
      <c r="CU46" s="626"/>
      <c r="CV46" s="626"/>
      <c r="CW46" s="626"/>
      <c r="CX46" s="626"/>
      <c r="CY46" s="627"/>
      <c r="CZ46" s="659">
        <v>7.7</v>
      </c>
      <c r="DA46" s="708"/>
      <c r="DB46" s="708"/>
      <c r="DC46" s="709"/>
      <c r="DD46" s="634">
        <v>637276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343</v>
      </c>
      <c r="CE49" s="669"/>
      <c r="CF49" s="669"/>
      <c r="CG49" s="669"/>
      <c r="CH49" s="669"/>
      <c r="CI49" s="669"/>
      <c r="CJ49" s="669"/>
      <c r="CK49" s="669"/>
      <c r="CL49" s="669"/>
      <c r="CM49" s="669"/>
      <c r="CN49" s="669"/>
      <c r="CO49" s="669"/>
      <c r="CP49" s="669"/>
      <c r="CQ49" s="670"/>
      <c r="CR49" s="697">
        <v>18533679</v>
      </c>
      <c r="CS49" s="693"/>
      <c r="CT49" s="693"/>
      <c r="CU49" s="693"/>
      <c r="CV49" s="693"/>
      <c r="CW49" s="693"/>
      <c r="CX49" s="693"/>
      <c r="CY49" s="720"/>
      <c r="CZ49" s="721">
        <v>100</v>
      </c>
      <c r="DA49" s="722"/>
      <c r="DB49" s="722"/>
      <c r="DC49" s="723"/>
      <c r="DD49" s="724">
        <v>13844298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366</v>
      </c>
      <c r="C7" s="752"/>
      <c r="D7" s="752"/>
      <c r="E7" s="752"/>
      <c r="F7" s="752"/>
      <c r="G7" s="752"/>
      <c r="H7" s="752"/>
      <c r="I7" s="752"/>
      <c r="J7" s="752"/>
      <c r="K7" s="752"/>
      <c r="L7" s="752"/>
      <c r="M7" s="752"/>
      <c r="N7" s="752"/>
      <c r="O7" s="752"/>
      <c r="P7" s="753"/>
      <c r="Q7" s="754">
        <v>19357</v>
      </c>
      <c r="R7" s="755"/>
      <c r="S7" s="755"/>
      <c r="T7" s="755"/>
      <c r="U7" s="755"/>
      <c r="V7" s="755">
        <v>18542</v>
      </c>
      <c r="W7" s="755"/>
      <c r="X7" s="755"/>
      <c r="Y7" s="755"/>
      <c r="Z7" s="755"/>
      <c r="AA7" s="755">
        <v>815</v>
      </c>
      <c r="AB7" s="755"/>
      <c r="AC7" s="755"/>
      <c r="AD7" s="755"/>
      <c r="AE7" s="756"/>
      <c r="AF7" s="757">
        <v>696</v>
      </c>
      <c r="AG7" s="758"/>
      <c r="AH7" s="758"/>
      <c r="AI7" s="758"/>
      <c r="AJ7" s="759"/>
      <c r="AK7" s="794">
        <v>167</v>
      </c>
      <c r="AL7" s="795"/>
      <c r="AM7" s="795"/>
      <c r="AN7" s="795"/>
      <c r="AO7" s="795"/>
      <c r="AP7" s="795">
        <v>21470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-2</v>
      </c>
      <c r="CI7" s="792"/>
      <c r="CJ7" s="792"/>
      <c r="CK7" s="792"/>
      <c r="CL7" s="793"/>
      <c r="CM7" s="791">
        <v>177</v>
      </c>
      <c r="CN7" s="792"/>
      <c r="CO7" s="792"/>
      <c r="CP7" s="792"/>
      <c r="CQ7" s="793"/>
      <c r="CR7" s="791">
        <v>5</v>
      </c>
      <c r="CS7" s="792"/>
      <c r="CT7" s="792"/>
      <c r="CU7" s="792"/>
      <c r="CV7" s="793"/>
      <c r="CW7" s="791">
        <v>15</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2">
      <c r="A8" s="214">
        <v>2</v>
      </c>
      <c r="B8" s="775" t="s">
        <v>367</v>
      </c>
      <c r="C8" s="776"/>
      <c r="D8" s="776"/>
      <c r="E8" s="776"/>
      <c r="F8" s="776"/>
      <c r="G8" s="776"/>
      <c r="H8" s="776"/>
      <c r="I8" s="776"/>
      <c r="J8" s="776"/>
      <c r="K8" s="776"/>
      <c r="L8" s="776"/>
      <c r="M8" s="776"/>
      <c r="N8" s="776"/>
      <c r="O8" s="776"/>
      <c r="P8" s="777"/>
      <c r="Q8" s="778">
        <v>3</v>
      </c>
      <c r="R8" s="779"/>
      <c r="S8" s="779"/>
      <c r="T8" s="779"/>
      <c r="U8" s="779"/>
      <c r="V8" s="779">
        <v>3</v>
      </c>
      <c r="W8" s="779"/>
      <c r="X8" s="779"/>
      <c r="Y8" s="779"/>
      <c r="Z8" s="779"/>
      <c r="AA8" s="779">
        <v>0</v>
      </c>
      <c r="AB8" s="779"/>
      <c r="AC8" s="779"/>
      <c r="AD8" s="779"/>
      <c r="AE8" s="780"/>
      <c r="AF8" s="781">
        <v>0</v>
      </c>
      <c r="AG8" s="782"/>
      <c r="AH8" s="782"/>
      <c r="AI8" s="782"/>
      <c r="AJ8" s="783"/>
      <c r="AK8" s="784" t="s">
        <v>553</v>
      </c>
      <c r="AL8" s="785"/>
      <c r="AM8" s="785"/>
      <c r="AN8" s="785"/>
      <c r="AO8" s="785"/>
      <c r="AP8" s="785" t="s">
        <v>552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369</v>
      </c>
      <c r="B23" s="810" t="s">
        <v>370</v>
      </c>
      <c r="C23" s="811"/>
      <c r="D23" s="811"/>
      <c r="E23" s="811"/>
      <c r="F23" s="811"/>
      <c r="G23" s="811"/>
      <c r="H23" s="811"/>
      <c r="I23" s="811"/>
      <c r="J23" s="811"/>
      <c r="K23" s="811"/>
      <c r="L23" s="811"/>
      <c r="M23" s="811"/>
      <c r="N23" s="811"/>
      <c r="O23" s="811"/>
      <c r="P23" s="812"/>
      <c r="Q23" s="813">
        <v>19357</v>
      </c>
      <c r="R23" s="814"/>
      <c r="S23" s="814"/>
      <c r="T23" s="814"/>
      <c r="U23" s="814"/>
      <c r="V23" s="814">
        <v>18542</v>
      </c>
      <c r="W23" s="814"/>
      <c r="X23" s="814"/>
      <c r="Y23" s="814"/>
      <c r="Z23" s="814"/>
      <c r="AA23" s="814">
        <v>815</v>
      </c>
      <c r="AB23" s="814"/>
      <c r="AC23" s="814"/>
      <c r="AD23" s="814"/>
      <c r="AE23" s="815"/>
      <c r="AF23" s="816">
        <v>696</v>
      </c>
      <c r="AG23" s="814"/>
      <c r="AH23" s="814"/>
      <c r="AI23" s="814"/>
      <c r="AJ23" s="817"/>
      <c r="AK23" s="818"/>
      <c r="AL23" s="819"/>
      <c r="AM23" s="819"/>
      <c r="AN23" s="819"/>
      <c r="AO23" s="819"/>
      <c r="AP23" s="814">
        <v>21470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381</v>
      </c>
      <c r="C28" s="752"/>
      <c r="D28" s="752"/>
      <c r="E28" s="752"/>
      <c r="F28" s="752"/>
      <c r="G28" s="752"/>
      <c r="H28" s="752"/>
      <c r="I28" s="752"/>
      <c r="J28" s="752"/>
      <c r="K28" s="752"/>
      <c r="L28" s="752"/>
      <c r="M28" s="752"/>
      <c r="N28" s="752"/>
      <c r="O28" s="752"/>
      <c r="P28" s="753"/>
      <c r="Q28" s="842">
        <v>4301</v>
      </c>
      <c r="R28" s="843"/>
      <c r="S28" s="843"/>
      <c r="T28" s="843"/>
      <c r="U28" s="843"/>
      <c r="V28" s="843">
        <v>4132</v>
      </c>
      <c r="W28" s="843"/>
      <c r="X28" s="843"/>
      <c r="Y28" s="843"/>
      <c r="Z28" s="843"/>
      <c r="AA28" s="843">
        <v>169</v>
      </c>
      <c r="AB28" s="843"/>
      <c r="AC28" s="843"/>
      <c r="AD28" s="843"/>
      <c r="AE28" s="844"/>
      <c r="AF28" s="845">
        <v>169</v>
      </c>
      <c r="AG28" s="843"/>
      <c r="AH28" s="843"/>
      <c r="AI28" s="843"/>
      <c r="AJ28" s="846"/>
      <c r="AK28" s="847">
        <v>241</v>
      </c>
      <c r="AL28" s="838"/>
      <c r="AM28" s="838"/>
      <c r="AN28" s="838"/>
      <c r="AO28" s="838"/>
      <c r="AP28" s="838" t="s">
        <v>554</v>
      </c>
      <c r="AQ28" s="838"/>
      <c r="AR28" s="838"/>
      <c r="AS28" s="838"/>
      <c r="AT28" s="838"/>
      <c r="AU28" s="838" t="s">
        <v>554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382</v>
      </c>
      <c r="C29" s="776"/>
      <c r="D29" s="776"/>
      <c r="E29" s="776"/>
      <c r="F29" s="776"/>
      <c r="G29" s="776"/>
      <c r="H29" s="776"/>
      <c r="I29" s="776"/>
      <c r="J29" s="776"/>
      <c r="K29" s="776"/>
      <c r="L29" s="776"/>
      <c r="M29" s="776"/>
      <c r="N29" s="776"/>
      <c r="O29" s="776"/>
      <c r="P29" s="777"/>
      <c r="Q29" s="778">
        <v>3750</v>
      </c>
      <c r="R29" s="779"/>
      <c r="S29" s="779"/>
      <c r="T29" s="779"/>
      <c r="U29" s="779"/>
      <c r="V29" s="779">
        <v>3612</v>
      </c>
      <c r="W29" s="779"/>
      <c r="X29" s="779"/>
      <c r="Y29" s="779"/>
      <c r="Z29" s="779"/>
      <c r="AA29" s="779">
        <v>138</v>
      </c>
      <c r="AB29" s="779"/>
      <c r="AC29" s="779"/>
      <c r="AD29" s="779"/>
      <c r="AE29" s="780"/>
      <c r="AF29" s="781">
        <v>138</v>
      </c>
      <c r="AG29" s="782"/>
      <c r="AH29" s="782"/>
      <c r="AI29" s="782"/>
      <c r="AJ29" s="783"/>
      <c r="AK29" s="850">
        <v>495</v>
      </c>
      <c r="AL29" s="851"/>
      <c r="AM29" s="851"/>
      <c r="AN29" s="851"/>
      <c r="AO29" s="851"/>
      <c r="AP29" s="851" t="s">
        <v>554</v>
      </c>
      <c r="AQ29" s="851"/>
      <c r="AR29" s="851"/>
      <c r="AS29" s="851"/>
      <c r="AT29" s="851"/>
      <c r="AU29" s="851" t="s">
        <v>554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383</v>
      </c>
      <c r="C30" s="776"/>
      <c r="D30" s="776"/>
      <c r="E30" s="776"/>
      <c r="F30" s="776"/>
      <c r="G30" s="776"/>
      <c r="H30" s="776"/>
      <c r="I30" s="776"/>
      <c r="J30" s="776"/>
      <c r="K30" s="776"/>
      <c r="L30" s="776"/>
      <c r="M30" s="776"/>
      <c r="N30" s="776"/>
      <c r="O30" s="776"/>
      <c r="P30" s="777"/>
      <c r="Q30" s="778">
        <v>454</v>
      </c>
      <c r="R30" s="779"/>
      <c r="S30" s="779"/>
      <c r="T30" s="779"/>
      <c r="U30" s="779"/>
      <c r="V30" s="779">
        <v>444</v>
      </c>
      <c r="W30" s="779"/>
      <c r="X30" s="779"/>
      <c r="Y30" s="779"/>
      <c r="Z30" s="779"/>
      <c r="AA30" s="779">
        <v>10</v>
      </c>
      <c r="AB30" s="779"/>
      <c r="AC30" s="779"/>
      <c r="AD30" s="779"/>
      <c r="AE30" s="780"/>
      <c r="AF30" s="781">
        <v>10</v>
      </c>
      <c r="AG30" s="782"/>
      <c r="AH30" s="782"/>
      <c r="AI30" s="782"/>
      <c r="AJ30" s="783"/>
      <c r="AK30" s="850">
        <v>95</v>
      </c>
      <c r="AL30" s="851"/>
      <c r="AM30" s="851"/>
      <c r="AN30" s="851"/>
      <c r="AO30" s="851"/>
      <c r="AP30" s="851" t="s">
        <v>554</v>
      </c>
      <c r="AQ30" s="851"/>
      <c r="AR30" s="851"/>
      <c r="AS30" s="851"/>
      <c r="AT30" s="851"/>
      <c r="AU30" s="851" t="s">
        <v>554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384</v>
      </c>
      <c r="C31" s="776"/>
      <c r="D31" s="776"/>
      <c r="E31" s="776"/>
      <c r="F31" s="776"/>
      <c r="G31" s="776"/>
      <c r="H31" s="776"/>
      <c r="I31" s="776"/>
      <c r="J31" s="776"/>
      <c r="K31" s="776"/>
      <c r="L31" s="776"/>
      <c r="M31" s="776"/>
      <c r="N31" s="776"/>
      <c r="O31" s="776"/>
      <c r="P31" s="777"/>
      <c r="Q31" s="778">
        <v>800</v>
      </c>
      <c r="R31" s="779"/>
      <c r="S31" s="779"/>
      <c r="T31" s="779"/>
      <c r="U31" s="779"/>
      <c r="V31" s="779">
        <v>715</v>
      </c>
      <c r="W31" s="779"/>
      <c r="X31" s="779"/>
      <c r="Y31" s="779"/>
      <c r="Z31" s="779"/>
      <c r="AA31" s="779">
        <v>85</v>
      </c>
      <c r="AB31" s="779"/>
      <c r="AC31" s="779"/>
      <c r="AD31" s="779"/>
      <c r="AE31" s="780"/>
      <c r="AF31" s="781">
        <v>2144</v>
      </c>
      <c r="AG31" s="782"/>
      <c r="AH31" s="782"/>
      <c r="AI31" s="782"/>
      <c r="AJ31" s="783"/>
      <c r="AK31" s="850">
        <v>40</v>
      </c>
      <c r="AL31" s="851"/>
      <c r="AM31" s="851"/>
      <c r="AN31" s="851"/>
      <c r="AO31" s="851"/>
      <c r="AP31" s="851">
        <v>3064</v>
      </c>
      <c r="AQ31" s="851"/>
      <c r="AR31" s="851"/>
      <c r="AS31" s="851"/>
      <c r="AT31" s="851"/>
      <c r="AU31" s="851">
        <v>910</v>
      </c>
      <c r="AV31" s="851"/>
      <c r="AW31" s="851"/>
      <c r="AX31" s="851"/>
      <c r="AY31" s="851"/>
      <c r="AZ31" s="852" t="s">
        <v>554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386</v>
      </c>
      <c r="C32" s="776"/>
      <c r="D32" s="776"/>
      <c r="E32" s="776"/>
      <c r="F32" s="776"/>
      <c r="G32" s="776"/>
      <c r="H32" s="776"/>
      <c r="I32" s="776"/>
      <c r="J32" s="776"/>
      <c r="K32" s="776"/>
      <c r="L32" s="776"/>
      <c r="M32" s="776"/>
      <c r="N32" s="776"/>
      <c r="O32" s="776"/>
      <c r="P32" s="777"/>
      <c r="Q32" s="778">
        <v>287</v>
      </c>
      <c r="R32" s="779"/>
      <c r="S32" s="779"/>
      <c r="T32" s="779"/>
      <c r="U32" s="779"/>
      <c r="V32" s="779">
        <v>285</v>
      </c>
      <c r="W32" s="779"/>
      <c r="X32" s="779"/>
      <c r="Y32" s="779"/>
      <c r="Z32" s="779"/>
      <c r="AA32" s="779">
        <v>2</v>
      </c>
      <c r="AB32" s="779"/>
      <c r="AC32" s="779"/>
      <c r="AD32" s="779"/>
      <c r="AE32" s="780"/>
      <c r="AF32" s="781">
        <v>2</v>
      </c>
      <c r="AG32" s="782"/>
      <c r="AH32" s="782"/>
      <c r="AI32" s="782"/>
      <c r="AJ32" s="783"/>
      <c r="AK32" s="850">
        <v>167</v>
      </c>
      <c r="AL32" s="851"/>
      <c r="AM32" s="851"/>
      <c r="AN32" s="851"/>
      <c r="AO32" s="851"/>
      <c r="AP32" s="851">
        <v>1665</v>
      </c>
      <c r="AQ32" s="851"/>
      <c r="AR32" s="851"/>
      <c r="AS32" s="851"/>
      <c r="AT32" s="851"/>
      <c r="AU32" s="851">
        <v>1655</v>
      </c>
      <c r="AV32" s="851"/>
      <c r="AW32" s="851"/>
      <c r="AX32" s="851"/>
      <c r="AY32" s="851"/>
      <c r="AZ32" s="852" t="s">
        <v>554</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388</v>
      </c>
      <c r="C33" s="776"/>
      <c r="D33" s="776"/>
      <c r="E33" s="776"/>
      <c r="F33" s="776"/>
      <c r="G33" s="776"/>
      <c r="H33" s="776"/>
      <c r="I33" s="776"/>
      <c r="J33" s="776"/>
      <c r="K33" s="776"/>
      <c r="L33" s="776"/>
      <c r="M33" s="776"/>
      <c r="N33" s="776"/>
      <c r="O33" s="776"/>
      <c r="P33" s="777"/>
      <c r="Q33" s="778">
        <v>2665</v>
      </c>
      <c r="R33" s="779"/>
      <c r="S33" s="779"/>
      <c r="T33" s="779"/>
      <c r="U33" s="779"/>
      <c r="V33" s="779">
        <v>2659</v>
      </c>
      <c r="W33" s="779"/>
      <c r="X33" s="779"/>
      <c r="Y33" s="779"/>
      <c r="Z33" s="779"/>
      <c r="AA33" s="779">
        <v>7</v>
      </c>
      <c r="AB33" s="779"/>
      <c r="AC33" s="779"/>
      <c r="AD33" s="779"/>
      <c r="AE33" s="780"/>
      <c r="AF33" s="781">
        <v>4</v>
      </c>
      <c r="AG33" s="782"/>
      <c r="AH33" s="782"/>
      <c r="AI33" s="782"/>
      <c r="AJ33" s="783"/>
      <c r="AK33" s="850">
        <v>1155</v>
      </c>
      <c r="AL33" s="851"/>
      <c r="AM33" s="851"/>
      <c r="AN33" s="851"/>
      <c r="AO33" s="851"/>
      <c r="AP33" s="851">
        <v>19179</v>
      </c>
      <c r="AQ33" s="851"/>
      <c r="AR33" s="851"/>
      <c r="AS33" s="851"/>
      <c r="AT33" s="851"/>
      <c r="AU33" s="851">
        <v>15535</v>
      </c>
      <c r="AV33" s="851"/>
      <c r="AW33" s="851"/>
      <c r="AX33" s="851"/>
      <c r="AY33" s="851"/>
      <c r="AZ33" s="852" t="s">
        <v>555</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389</v>
      </c>
      <c r="C34" s="776"/>
      <c r="D34" s="776"/>
      <c r="E34" s="776"/>
      <c r="F34" s="776"/>
      <c r="G34" s="776"/>
      <c r="H34" s="776"/>
      <c r="I34" s="776"/>
      <c r="J34" s="776"/>
      <c r="K34" s="776"/>
      <c r="L34" s="776"/>
      <c r="M34" s="776"/>
      <c r="N34" s="776"/>
      <c r="O34" s="776"/>
      <c r="P34" s="777"/>
      <c r="Q34" s="778">
        <v>157</v>
      </c>
      <c r="R34" s="779"/>
      <c r="S34" s="779"/>
      <c r="T34" s="779"/>
      <c r="U34" s="779"/>
      <c r="V34" s="779">
        <v>157</v>
      </c>
      <c r="W34" s="779"/>
      <c r="X34" s="779"/>
      <c r="Y34" s="779"/>
      <c r="Z34" s="779"/>
      <c r="AA34" s="779">
        <v>0</v>
      </c>
      <c r="AB34" s="779"/>
      <c r="AC34" s="779"/>
      <c r="AD34" s="779"/>
      <c r="AE34" s="780"/>
      <c r="AF34" s="781">
        <v>448</v>
      </c>
      <c r="AG34" s="782"/>
      <c r="AH34" s="782"/>
      <c r="AI34" s="782"/>
      <c r="AJ34" s="783"/>
      <c r="AK34" s="850">
        <v>98</v>
      </c>
      <c r="AL34" s="851"/>
      <c r="AM34" s="851"/>
      <c r="AN34" s="851"/>
      <c r="AO34" s="851"/>
      <c r="AP34" s="851">
        <v>1195</v>
      </c>
      <c r="AQ34" s="851"/>
      <c r="AR34" s="851"/>
      <c r="AS34" s="851"/>
      <c r="AT34" s="851"/>
      <c r="AU34" s="851">
        <v>800</v>
      </c>
      <c r="AV34" s="851"/>
      <c r="AW34" s="851"/>
      <c r="AX34" s="851"/>
      <c r="AY34" s="851"/>
      <c r="AZ34" s="852" t="s">
        <v>555</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t="s">
        <v>390</v>
      </c>
      <c r="C35" s="776"/>
      <c r="D35" s="776"/>
      <c r="E35" s="776"/>
      <c r="F35" s="776"/>
      <c r="G35" s="776"/>
      <c r="H35" s="776"/>
      <c r="I35" s="776"/>
      <c r="J35" s="776"/>
      <c r="K35" s="776"/>
      <c r="L35" s="776"/>
      <c r="M35" s="776"/>
      <c r="N35" s="776"/>
      <c r="O35" s="776"/>
      <c r="P35" s="777"/>
      <c r="Q35" s="778">
        <v>0</v>
      </c>
      <c r="R35" s="779"/>
      <c r="S35" s="779"/>
      <c r="T35" s="779"/>
      <c r="U35" s="779"/>
      <c r="V35" s="779">
        <v>0</v>
      </c>
      <c r="W35" s="779"/>
      <c r="X35" s="779"/>
      <c r="Y35" s="779"/>
      <c r="Z35" s="779"/>
      <c r="AA35" s="779">
        <v>0</v>
      </c>
      <c r="AB35" s="779"/>
      <c r="AC35" s="779"/>
      <c r="AD35" s="779"/>
      <c r="AE35" s="780"/>
      <c r="AF35" s="781">
        <v>26</v>
      </c>
      <c r="AG35" s="782"/>
      <c r="AH35" s="782"/>
      <c r="AI35" s="782"/>
      <c r="AJ35" s="783"/>
      <c r="AK35" s="850">
        <v>0</v>
      </c>
      <c r="AL35" s="851"/>
      <c r="AM35" s="851"/>
      <c r="AN35" s="851"/>
      <c r="AO35" s="851"/>
      <c r="AP35" s="851" t="s">
        <v>554</v>
      </c>
      <c r="AQ35" s="851"/>
      <c r="AR35" s="851"/>
      <c r="AS35" s="851"/>
      <c r="AT35" s="851"/>
      <c r="AU35" s="851" t="s">
        <v>554</v>
      </c>
      <c r="AV35" s="851"/>
      <c r="AW35" s="851"/>
      <c r="AX35" s="851"/>
      <c r="AY35" s="851"/>
      <c r="AZ35" s="852" t="s">
        <v>555</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2940</v>
      </c>
      <c r="AG63" s="862"/>
      <c r="AH63" s="862"/>
      <c r="AI63" s="862"/>
      <c r="AJ63" s="863"/>
      <c r="AK63" s="864"/>
      <c r="AL63" s="859"/>
      <c r="AM63" s="859"/>
      <c r="AN63" s="859"/>
      <c r="AO63" s="859"/>
      <c r="AP63" s="862">
        <v>25102</v>
      </c>
      <c r="AQ63" s="862"/>
      <c r="AR63" s="862"/>
      <c r="AS63" s="862"/>
      <c r="AT63" s="862"/>
      <c r="AU63" s="862">
        <v>18899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394</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536</v>
      </c>
      <c r="C68" s="890"/>
      <c r="D68" s="890"/>
      <c r="E68" s="890"/>
      <c r="F68" s="890"/>
      <c r="G68" s="890"/>
      <c r="H68" s="890"/>
      <c r="I68" s="890"/>
      <c r="J68" s="890"/>
      <c r="K68" s="890"/>
      <c r="L68" s="890"/>
      <c r="M68" s="890"/>
      <c r="N68" s="890"/>
      <c r="O68" s="890"/>
      <c r="P68" s="891"/>
      <c r="Q68" s="892">
        <v>3853</v>
      </c>
      <c r="R68" s="886"/>
      <c r="S68" s="886"/>
      <c r="T68" s="886"/>
      <c r="U68" s="886"/>
      <c r="V68" s="886">
        <v>3819</v>
      </c>
      <c r="W68" s="886"/>
      <c r="X68" s="886"/>
      <c r="Y68" s="886"/>
      <c r="Z68" s="886"/>
      <c r="AA68" s="886">
        <v>35</v>
      </c>
      <c r="AB68" s="886"/>
      <c r="AC68" s="886"/>
      <c r="AD68" s="886"/>
      <c r="AE68" s="886"/>
      <c r="AF68" s="886">
        <v>35</v>
      </c>
      <c r="AG68" s="886"/>
      <c r="AH68" s="886"/>
      <c r="AI68" s="886"/>
      <c r="AJ68" s="886"/>
      <c r="AK68" s="886">
        <v>440</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537</v>
      </c>
      <c r="C69" s="894"/>
      <c r="D69" s="894"/>
      <c r="E69" s="894"/>
      <c r="F69" s="894"/>
      <c r="G69" s="894"/>
      <c r="H69" s="894"/>
      <c r="I69" s="894"/>
      <c r="J69" s="894"/>
      <c r="K69" s="894"/>
      <c r="L69" s="894"/>
      <c r="M69" s="894"/>
      <c r="N69" s="894"/>
      <c r="O69" s="894"/>
      <c r="P69" s="895"/>
      <c r="Q69" s="896">
        <v>84</v>
      </c>
      <c r="R69" s="851"/>
      <c r="S69" s="851"/>
      <c r="T69" s="851"/>
      <c r="U69" s="851"/>
      <c r="V69" s="851">
        <v>77</v>
      </c>
      <c r="W69" s="851"/>
      <c r="X69" s="851"/>
      <c r="Y69" s="851"/>
      <c r="Z69" s="851"/>
      <c r="AA69" s="851">
        <v>7</v>
      </c>
      <c r="AB69" s="851"/>
      <c r="AC69" s="851"/>
      <c r="AD69" s="851"/>
      <c r="AE69" s="851"/>
      <c r="AF69" s="851">
        <v>7</v>
      </c>
      <c r="AG69" s="851"/>
      <c r="AH69" s="851"/>
      <c r="AI69" s="851"/>
      <c r="AJ69" s="851"/>
      <c r="AK69" s="851" t="s">
        <v>546</v>
      </c>
      <c r="AL69" s="851"/>
      <c r="AM69" s="851"/>
      <c r="AN69" s="851"/>
      <c r="AO69" s="851"/>
      <c r="AP69" s="851" t="s">
        <v>546</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538</v>
      </c>
      <c r="C70" s="894"/>
      <c r="D70" s="894"/>
      <c r="E70" s="894"/>
      <c r="F70" s="894"/>
      <c r="G70" s="894"/>
      <c r="H70" s="894"/>
      <c r="I70" s="894"/>
      <c r="J70" s="894"/>
      <c r="K70" s="894"/>
      <c r="L70" s="894"/>
      <c r="M70" s="894"/>
      <c r="N70" s="894"/>
      <c r="O70" s="894"/>
      <c r="P70" s="895"/>
      <c r="Q70" s="896">
        <v>146</v>
      </c>
      <c r="R70" s="851"/>
      <c r="S70" s="851"/>
      <c r="T70" s="851"/>
      <c r="U70" s="851"/>
      <c r="V70" s="851">
        <v>138</v>
      </c>
      <c r="W70" s="851"/>
      <c r="X70" s="851"/>
      <c r="Y70" s="851"/>
      <c r="Z70" s="851"/>
      <c r="AA70" s="851">
        <v>7</v>
      </c>
      <c r="AB70" s="851"/>
      <c r="AC70" s="851"/>
      <c r="AD70" s="851"/>
      <c r="AE70" s="851"/>
      <c r="AF70" s="851">
        <v>7</v>
      </c>
      <c r="AG70" s="851"/>
      <c r="AH70" s="851"/>
      <c r="AI70" s="851"/>
      <c r="AJ70" s="851"/>
      <c r="AK70" s="851" t="s">
        <v>546</v>
      </c>
      <c r="AL70" s="851"/>
      <c r="AM70" s="851"/>
      <c r="AN70" s="851"/>
      <c r="AO70" s="851"/>
      <c r="AP70" s="851" t="s">
        <v>546</v>
      </c>
      <c r="AQ70" s="851"/>
      <c r="AR70" s="851"/>
      <c r="AS70" s="851"/>
      <c r="AT70" s="851"/>
      <c r="AU70" s="851" t="s">
        <v>546</v>
      </c>
      <c r="AV70" s="851"/>
      <c r="AW70" s="851"/>
      <c r="AX70" s="851"/>
      <c r="AY70" s="851"/>
      <c r="AZ70" s="897" t="s">
        <v>547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538</v>
      </c>
      <c r="C71" s="894"/>
      <c r="D71" s="894"/>
      <c r="E71" s="894"/>
      <c r="F71" s="894"/>
      <c r="G71" s="894"/>
      <c r="H71" s="894"/>
      <c r="I71" s="894"/>
      <c r="J71" s="894"/>
      <c r="K71" s="894"/>
      <c r="L71" s="894"/>
      <c r="M71" s="894"/>
      <c r="N71" s="894"/>
      <c r="O71" s="894"/>
      <c r="P71" s="895"/>
      <c r="Q71" s="896">
        <v>155566</v>
      </c>
      <c r="R71" s="851"/>
      <c r="S71" s="851"/>
      <c r="T71" s="851"/>
      <c r="U71" s="851"/>
      <c r="V71" s="851">
        <v>148928</v>
      </c>
      <c r="W71" s="851"/>
      <c r="X71" s="851"/>
      <c r="Y71" s="851"/>
      <c r="Z71" s="851"/>
      <c r="AA71" s="851">
        <v>6639</v>
      </c>
      <c r="AB71" s="851"/>
      <c r="AC71" s="851"/>
      <c r="AD71" s="851"/>
      <c r="AE71" s="851"/>
      <c r="AF71" s="851">
        <v>6639</v>
      </c>
      <c r="AG71" s="851"/>
      <c r="AH71" s="851"/>
      <c r="AI71" s="851"/>
      <c r="AJ71" s="851"/>
      <c r="AK71" s="851" t="s">
        <v>546</v>
      </c>
      <c r="AL71" s="851"/>
      <c r="AM71" s="851"/>
      <c r="AN71" s="851"/>
      <c r="AO71" s="851"/>
      <c r="AP71" s="851" t="s">
        <v>546</v>
      </c>
      <c r="AQ71" s="851"/>
      <c r="AR71" s="851"/>
      <c r="AS71" s="851"/>
      <c r="AT71" s="851"/>
      <c r="AU71" s="851" t="s">
        <v>546</v>
      </c>
      <c r="AV71" s="851"/>
      <c r="AW71" s="851"/>
      <c r="AX71" s="851"/>
      <c r="AY71" s="851"/>
      <c r="AZ71" s="897" t="s">
        <v>548</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539</v>
      </c>
      <c r="C72" s="894"/>
      <c r="D72" s="894"/>
      <c r="E72" s="894"/>
      <c r="F72" s="894"/>
      <c r="G72" s="894"/>
      <c r="H72" s="894"/>
      <c r="I72" s="894"/>
      <c r="J72" s="894"/>
      <c r="K72" s="894"/>
      <c r="L72" s="894"/>
      <c r="M72" s="894"/>
      <c r="N72" s="894"/>
      <c r="O72" s="894"/>
      <c r="P72" s="895"/>
      <c r="Q72" s="896">
        <v>2680</v>
      </c>
      <c r="R72" s="851"/>
      <c r="S72" s="851"/>
      <c r="T72" s="851"/>
      <c r="U72" s="851"/>
      <c r="V72" s="851">
        <v>2234</v>
      </c>
      <c r="W72" s="851"/>
      <c r="X72" s="851"/>
      <c r="Y72" s="851"/>
      <c r="Z72" s="851"/>
      <c r="AA72" s="851">
        <v>447</v>
      </c>
      <c r="AB72" s="851"/>
      <c r="AC72" s="851"/>
      <c r="AD72" s="851"/>
      <c r="AE72" s="851"/>
      <c r="AF72" s="851">
        <v>447</v>
      </c>
      <c r="AG72" s="851"/>
      <c r="AH72" s="851"/>
      <c r="AI72" s="851"/>
      <c r="AJ72" s="851"/>
      <c r="AK72" s="851" t="s">
        <v>549</v>
      </c>
      <c r="AL72" s="851"/>
      <c r="AM72" s="851"/>
      <c r="AN72" s="851"/>
      <c r="AO72" s="851"/>
      <c r="AP72" s="851">
        <v>236</v>
      </c>
      <c r="AQ72" s="851"/>
      <c r="AR72" s="851"/>
      <c r="AS72" s="851"/>
      <c r="AT72" s="851"/>
      <c r="AU72" s="851">
        <v>14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540</v>
      </c>
      <c r="C73" s="894"/>
      <c r="D73" s="894"/>
      <c r="E73" s="894"/>
      <c r="F73" s="894"/>
      <c r="G73" s="894"/>
      <c r="H73" s="894"/>
      <c r="I73" s="894"/>
      <c r="J73" s="894"/>
      <c r="K73" s="894"/>
      <c r="L73" s="894"/>
      <c r="M73" s="894"/>
      <c r="N73" s="894"/>
      <c r="O73" s="894"/>
      <c r="P73" s="895"/>
      <c r="Q73" s="896">
        <v>2244</v>
      </c>
      <c r="R73" s="851"/>
      <c r="S73" s="851"/>
      <c r="T73" s="851"/>
      <c r="U73" s="851"/>
      <c r="V73" s="851">
        <v>2197</v>
      </c>
      <c r="W73" s="851"/>
      <c r="X73" s="851"/>
      <c r="Y73" s="851"/>
      <c r="Z73" s="851"/>
      <c r="AA73" s="851">
        <v>46</v>
      </c>
      <c r="AB73" s="851"/>
      <c r="AC73" s="851"/>
      <c r="AD73" s="851"/>
      <c r="AE73" s="851"/>
      <c r="AF73" s="851">
        <v>46</v>
      </c>
      <c r="AG73" s="851"/>
      <c r="AH73" s="851"/>
      <c r="AI73" s="851"/>
      <c r="AJ73" s="851"/>
      <c r="AK73" s="851">
        <v>11</v>
      </c>
      <c r="AL73" s="851"/>
      <c r="AM73" s="851"/>
      <c r="AN73" s="851"/>
      <c r="AO73" s="851"/>
      <c r="AP73" s="851">
        <v>677</v>
      </c>
      <c r="AQ73" s="851"/>
      <c r="AR73" s="851"/>
      <c r="AS73" s="851"/>
      <c r="AT73" s="851"/>
      <c r="AU73" s="851">
        <v>186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541</v>
      </c>
      <c r="C74" s="894"/>
      <c r="D74" s="894"/>
      <c r="E74" s="894"/>
      <c r="F74" s="894"/>
      <c r="G74" s="894"/>
      <c r="H74" s="894"/>
      <c r="I74" s="894"/>
      <c r="J74" s="894"/>
      <c r="K74" s="894"/>
      <c r="L74" s="894"/>
      <c r="M74" s="894"/>
      <c r="N74" s="894"/>
      <c r="O74" s="894"/>
      <c r="P74" s="895"/>
      <c r="Q74" s="896" t="s">
        <v>549</v>
      </c>
      <c r="R74" s="851"/>
      <c r="S74" s="851"/>
      <c r="T74" s="851"/>
      <c r="U74" s="851"/>
      <c r="V74" s="851" t="s">
        <v>549</v>
      </c>
      <c r="W74" s="851"/>
      <c r="X74" s="851"/>
      <c r="Y74" s="851"/>
      <c r="Z74" s="851"/>
      <c r="AA74" s="851" t="s">
        <v>546</v>
      </c>
      <c r="AB74" s="851"/>
      <c r="AC74" s="851"/>
      <c r="AD74" s="851"/>
      <c r="AE74" s="851"/>
      <c r="AF74" s="851" t="s">
        <v>546</v>
      </c>
      <c r="AG74" s="851"/>
      <c r="AH74" s="851"/>
      <c r="AI74" s="851"/>
      <c r="AJ74" s="851"/>
      <c r="AK74" s="851" t="s">
        <v>546</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542</v>
      </c>
      <c r="C75" s="894"/>
      <c r="D75" s="894"/>
      <c r="E75" s="894"/>
      <c r="F75" s="894"/>
      <c r="G75" s="894"/>
      <c r="H75" s="894"/>
      <c r="I75" s="894"/>
      <c r="J75" s="894"/>
      <c r="K75" s="894"/>
      <c r="L75" s="894"/>
      <c r="M75" s="894"/>
      <c r="N75" s="894"/>
      <c r="O75" s="894"/>
      <c r="P75" s="895"/>
      <c r="Q75" s="899">
        <v>2495</v>
      </c>
      <c r="R75" s="900"/>
      <c r="S75" s="900"/>
      <c r="T75" s="900"/>
      <c r="U75" s="850"/>
      <c r="V75" s="901">
        <v>2093</v>
      </c>
      <c r="W75" s="900"/>
      <c r="X75" s="900"/>
      <c r="Y75" s="900"/>
      <c r="Z75" s="850"/>
      <c r="AA75" s="901">
        <v>402</v>
      </c>
      <c r="AB75" s="900"/>
      <c r="AC75" s="900"/>
      <c r="AD75" s="900"/>
      <c r="AE75" s="850"/>
      <c r="AF75" s="901">
        <v>402</v>
      </c>
      <c r="AG75" s="900"/>
      <c r="AH75" s="900"/>
      <c r="AI75" s="900"/>
      <c r="AJ75" s="850"/>
      <c r="AK75" s="901" t="s">
        <v>546</v>
      </c>
      <c r="AL75" s="900"/>
      <c r="AM75" s="900"/>
      <c r="AN75" s="900"/>
      <c r="AO75" s="850"/>
      <c r="AP75" s="901">
        <v>12407</v>
      </c>
      <c r="AQ75" s="900"/>
      <c r="AR75" s="900"/>
      <c r="AS75" s="900"/>
      <c r="AT75" s="850"/>
      <c r="AU75" s="901" t="s">
        <v>546</v>
      </c>
      <c r="AV75" s="900"/>
      <c r="AW75" s="900"/>
      <c r="AX75" s="900"/>
      <c r="AY75" s="850"/>
      <c r="AZ75" s="897" t="s">
        <v>550</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543</v>
      </c>
      <c r="C76" s="894"/>
      <c r="D76" s="894"/>
      <c r="E76" s="894"/>
      <c r="F76" s="894"/>
      <c r="G76" s="894"/>
      <c r="H76" s="894"/>
      <c r="I76" s="894"/>
      <c r="J76" s="894"/>
      <c r="K76" s="894"/>
      <c r="L76" s="894"/>
      <c r="M76" s="894"/>
      <c r="N76" s="894"/>
      <c r="O76" s="894"/>
      <c r="P76" s="895"/>
      <c r="Q76" s="899" t="s">
        <v>546</v>
      </c>
      <c r="R76" s="900"/>
      <c r="S76" s="900"/>
      <c r="T76" s="900"/>
      <c r="U76" s="850"/>
      <c r="V76" s="901" t="s">
        <v>546</v>
      </c>
      <c r="W76" s="900"/>
      <c r="X76" s="900"/>
      <c r="Y76" s="900"/>
      <c r="Z76" s="850"/>
      <c r="AA76" s="901" t="s">
        <v>546</v>
      </c>
      <c r="AB76" s="900"/>
      <c r="AC76" s="900"/>
      <c r="AD76" s="900"/>
      <c r="AE76" s="850"/>
      <c r="AF76" s="901" t="s">
        <v>546</v>
      </c>
      <c r="AG76" s="900"/>
      <c r="AH76" s="900"/>
      <c r="AI76" s="900"/>
      <c r="AJ76" s="850"/>
      <c r="AK76" s="901" t="s">
        <v>546</v>
      </c>
      <c r="AL76" s="900"/>
      <c r="AM76" s="900"/>
      <c r="AN76" s="900"/>
      <c r="AO76" s="850"/>
      <c r="AP76" s="901" t="s">
        <v>546</v>
      </c>
      <c r="AQ76" s="900"/>
      <c r="AR76" s="900"/>
      <c r="AS76" s="900"/>
      <c r="AT76" s="850"/>
      <c r="AU76" s="901" t="s">
        <v>546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369</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7582</v>
      </c>
      <c r="AG88" s="862"/>
      <c r="AH88" s="862"/>
      <c r="AI88" s="862"/>
      <c r="AJ88" s="862"/>
      <c r="AK88" s="859"/>
      <c r="AL88" s="859"/>
      <c r="AM88" s="859"/>
      <c r="AN88" s="859"/>
      <c r="AO88" s="859"/>
      <c r="AP88" s="862">
        <v>13321</v>
      </c>
      <c r="AQ88" s="862"/>
      <c r="AR88" s="862"/>
      <c r="AS88" s="862"/>
      <c r="AT88" s="862"/>
      <c r="AU88" s="862">
        <v>201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15</v>
      </c>
      <c r="CX102" s="870"/>
      <c r="CY102" s="870"/>
      <c r="CZ102" s="870"/>
      <c r="DA102" s="913"/>
      <c r="DB102" s="912" t="s">
        <v>556</v>
      </c>
      <c r="DC102" s="870"/>
      <c r="DD102" s="870"/>
      <c r="DE102" s="870"/>
      <c r="DF102" s="913"/>
      <c r="DG102" s="912" t="s">
        <v>556</v>
      </c>
      <c r="DH102" s="870"/>
      <c r="DI102" s="870"/>
      <c r="DJ102" s="870"/>
      <c r="DK102" s="913"/>
      <c r="DL102" s="912" t="s">
        <v>556</v>
      </c>
      <c r="DM102" s="870"/>
      <c r="DN102" s="870"/>
      <c r="DO102" s="870"/>
      <c r="DP102" s="913"/>
      <c r="DQ102" s="912" t="s">
        <v>556</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2">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1751400</v>
      </c>
      <c r="AB110" s="922"/>
      <c r="AC110" s="922"/>
      <c r="AD110" s="922"/>
      <c r="AE110" s="923"/>
      <c r="AF110" s="924">
        <v>1531916</v>
      </c>
      <c r="AG110" s="922"/>
      <c r="AH110" s="922"/>
      <c r="AI110" s="922"/>
      <c r="AJ110" s="923"/>
      <c r="AK110" s="924">
        <v>1621682</v>
      </c>
      <c r="AL110" s="922"/>
      <c r="AM110" s="922"/>
      <c r="AN110" s="922"/>
      <c r="AO110" s="923"/>
      <c r="AP110" s="925">
        <v>16.2</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21795399</v>
      </c>
      <c r="BR110" s="957"/>
      <c r="BS110" s="957"/>
      <c r="BT110" s="957"/>
      <c r="BU110" s="957"/>
      <c r="BV110" s="957">
        <v>21755327</v>
      </c>
      <c r="BW110" s="957"/>
      <c r="BX110" s="957"/>
      <c r="BY110" s="957"/>
      <c r="BZ110" s="957"/>
      <c r="CA110" s="957">
        <v>21470111</v>
      </c>
      <c r="CB110" s="957"/>
      <c r="CC110" s="957"/>
      <c r="CD110" s="957"/>
      <c r="CE110" s="957"/>
      <c r="CF110" s="971">
        <v>214.4</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2">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78097</v>
      </c>
      <c r="BR111" s="950"/>
      <c r="BS111" s="950"/>
      <c r="BT111" s="950"/>
      <c r="BU111" s="950"/>
      <c r="BV111" s="950">
        <v>60492</v>
      </c>
      <c r="BW111" s="950"/>
      <c r="BX111" s="950"/>
      <c r="BY111" s="950"/>
      <c r="BZ111" s="950"/>
      <c r="CA111" s="950">
        <v>51494</v>
      </c>
      <c r="CB111" s="950"/>
      <c r="CC111" s="950"/>
      <c r="CD111" s="950"/>
      <c r="CE111" s="950"/>
      <c r="CF111" s="944">
        <v>0.5</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2">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20255514</v>
      </c>
      <c r="BR112" s="950"/>
      <c r="BS112" s="950"/>
      <c r="BT112" s="950"/>
      <c r="BU112" s="950"/>
      <c r="BV112" s="950">
        <v>19295435</v>
      </c>
      <c r="BW112" s="950"/>
      <c r="BX112" s="950"/>
      <c r="BY112" s="950"/>
      <c r="BZ112" s="950"/>
      <c r="CA112" s="950">
        <v>18899495</v>
      </c>
      <c r="CB112" s="950"/>
      <c r="CC112" s="950"/>
      <c r="CD112" s="950"/>
      <c r="CE112" s="950"/>
      <c r="CF112" s="944">
        <v>188.7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2">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1357531</v>
      </c>
      <c r="AB113" s="964"/>
      <c r="AC113" s="964"/>
      <c r="AD113" s="964"/>
      <c r="AE113" s="965"/>
      <c r="AF113" s="966">
        <v>1277598</v>
      </c>
      <c r="AG113" s="964"/>
      <c r="AH113" s="964"/>
      <c r="AI113" s="964"/>
      <c r="AJ113" s="965"/>
      <c r="AK113" s="966">
        <v>1417332</v>
      </c>
      <c r="AL113" s="964"/>
      <c r="AM113" s="964"/>
      <c r="AN113" s="964"/>
      <c r="AO113" s="965"/>
      <c r="AP113" s="967">
        <v>14.2</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269814</v>
      </c>
      <c r="BR113" s="950"/>
      <c r="BS113" s="950"/>
      <c r="BT113" s="950"/>
      <c r="BU113" s="950"/>
      <c r="BV113" s="950">
        <v>219659</v>
      </c>
      <c r="BW113" s="950"/>
      <c r="BX113" s="950"/>
      <c r="BY113" s="950"/>
      <c r="BZ113" s="950"/>
      <c r="CA113" s="950">
        <v>200762</v>
      </c>
      <c r="CB113" s="950"/>
      <c r="CC113" s="950"/>
      <c r="CD113" s="950"/>
      <c r="CE113" s="950"/>
      <c r="CF113" s="944">
        <v>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2">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216109</v>
      </c>
      <c r="AB114" s="989"/>
      <c r="AC114" s="989"/>
      <c r="AD114" s="989"/>
      <c r="AE114" s="990"/>
      <c r="AF114" s="991">
        <v>28771</v>
      </c>
      <c r="AG114" s="989"/>
      <c r="AH114" s="989"/>
      <c r="AI114" s="989"/>
      <c r="AJ114" s="990"/>
      <c r="AK114" s="991">
        <v>31319</v>
      </c>
      <c r="AL114" s="989"/>
      <c r="AM114" s="989"/>
      <c r="AN114" s="989"/>
      <c r="AO114" s="990"/>
      <c r="AP114" s="992">
        <v>0.3</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3493153</v>
      </c>
      <c r="BR114" s="950"/>
      <c r="BS114" s="950"/>
      <c r="BT114" s="950"/>
      <c r="BU114" s="950"/>
      <c r="BV114" s="950">
        <v>3179917</v>
      </c>
      <c r="BW114" s="950"/>
      <c r="BX114" s="950"/>
      <c r="BY114" s="950"/>
      <c r="BZ114" s="950"/>
      <c r="CA114" s="950">
        <v>3283950</v>
      </c>
      <c r="CB114" s="950"/>
      <c r="CC114" s="950"/>
      <c r="CD114" s="950"/>
      <c r="CE114" s="950"/>
      <c r="CF114" s="944">
        <v>32.799999999999997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2">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18801</v>
      </c>
      <c r="AB115" s="964"/>
      <c r="AC115" s="964"/>
      <c r="AD115" s="964"/>
      <c r="AE115" s="965"/>
      <c r="AF115" s="966">
        <v>17801</v>
      </c>
      <c r="AG115" s="964"/>
      <c r="AH115" s="964"/>
      <c r="AI115" s="964"/>
      <c r="AJ115" s="965"/>
      <c r="AK115" s="966">
        <v>9177</v>
      </c>
      <c r="AL115" s="964"/>
      <c r="AM115" s="964"/>
      <c r="AN115" s="964"/>
      <c r="AO115" s="965"/>
      <c r="AP115" s="967">
        <v>0.1</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50191</v>
      </c>
      <c r="BR115" s="950"/>
      <c r="BS115" s="950"/>
      <c r="BT115" s="950"/>
      <c r="BU115" s="950"/>
      <c r="BV115" s="950">
        <v>38205</v>
      </c>
      <c r="BW115" s="950"/>
      <c r="BX115" s="950"/>
      <c r="BY115" s="950"/>
      <c r="BZ115" s="950"/>
      <c r="CA115" s="950">
        <v>28297</v>
      </c>
      <c r="CB115" s="950"/>
      <c r="CC115" s="950"/>
      <c r="CD115" s="950"/>
      <c r="CE115" s="950"/>
      <c r="CF115" s="944">
        <v>0.3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2">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948</v>
      </c>
      <c r="AB116" s="989"/>
      <c r="AC116" s="989"/>
      <c r="AD116" s="989"/>
      <c r="AE116" s="990"/>
      <c r="AF116" s="991">
        <v>265</v>
      </c>
      <c r="AG116" s="989"/>
      <c r="AH116" s="989"/>
      <c r="AI116" s="989"/>
      <c r="AJ116" s="990"/>
      <c r="AK116" s="991">
        <v>144</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63905</v>
      </c>
      <c r="DH116" s="989"/>
      <c r="DI116" s="989"/>
      <c r="DJ116" s="989"/>
      <c r="DK116" s="990"/>
      <c r="DL116" s="991">
        <v>47473</v>
      </c>
      <c r="DM116" s="989"/>
      <c r="DN116" s="989"/>
      <c r="DO116" s="989"/>
      <c r="DP116" s="990"/>
      <c r="DQ116" s="991">
        <v>39665</v>
      </c>
      <c r="DR116" s="989"/>
      <c r="DS116" s="989"/>
      <c r="DT116" s="989"/>
      <c r="DU116" s="990"/>
      <c r="DV116" s="992">
        <v>0.4</v>
      </c>
      <c r="DW116" s="993"/>
      <c r="DX116" s="993"/>
      <c r="DY116" s="993"/>
      <c r="DZ116" s="994"/>
    </row>
    <row r="117" spans="1:130" s="199" customFormat="1" ht="26.25" customHeight="1" x14ac:dyDescent="0.2">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3344789</v>
      </c>
      <c r="AB117" s="1007"/>
      <c r="AC117" s="1007"/>
      <c r="AD117" s="1007"/>
      <c r="AE117" s="1008"/>
      <c r="AF117" s="1009">
        <v>2856351</v>
      </c>
      <c r="AG117" s="1007"/>
      <c r="AH117" s="1007"/>
      <c r="AI117" s="1007"/>
      <c r="AJ117" s="1008"/>
      <c r="AK117" s="1009">
        <v>3079654</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2">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2">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45942168</v>
      </c>
      <c r="BR119" s="1028"/>
      <c r="BS119" s="1028"/>
      <c r="BT119" s="1028"/>
      <c r="BU119" s="1028"/>
      <c r="BV119" s="1028">
        <v>44549035</v>
      </c>
      <c r="BW119" s="1028"/>
      <c r="BX119" s="1028"/>
      <c r="BY119" s="1028"/>
      <c r="BZ119" s="1028"/>
      <c r="CA119" s="1028">
        <v>43934109</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14192</v>
      </c>
      <c r="DH119" s="1014"/>
      <c r="DI119" s="1014"/>
      <c r="DJ119" s="1014"/>
      <c r="DK119" s="1015"/>
      <c r="DL119" s="1013">
        <v>13019</v>
      </c>
      <c r="DM119" s="1014"/>
      <c r="DN119" s="1014"/>
      <c r="DO119" s="1014"/>
      <c r="DP119" s="1015"/>
      <c r="DQ119" s="1013">
        <v>11829</v>
      </c>
      <c r="DR119" s="1014"/>
      <c r="DS119" s="1014"/>
      <c r="DT119" s="1014"/>
      <c r="DU119" s="1015"/>
      <c r="DV119" s="1016">
        <v>0.1</v>
      </c>
      <c r="DW119" s="1017"/>
      <c r="DX119" s="1017"/>
      <c r="DY119" s="1017"/>
      <c r="DZ119" s="1018"/>
    </row>
    <row r="120" spans="1:130" s="199" customFormat="1" ht="26.25" customHeight="1" x14ac:dyDescent="0.2">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12091113</v>
      </c>
      <c r="BR120" s="957"/>
      <c r="BS120" s="957"/>
      <c r="BT120" s="957"/>
      <c r="BU120" s="957"/>
      <c r="BV120" s="957">
        <v>12249130</v>
      </c>
      <c r="BW120" s="957"/>
      <c r="BX120" s="957"/>
      <c r="BY120" s="957"/>
      <c r="BZ120" s="957"/>
      <c r="CA120" s="957">
        <v>12492704</v>
      </c>
      <c r="CB120" s="957"/>
      <c r="CC120" s="957"/>
      <c r="CD120" s="957"/>
      <c r="CE120" s="957"/>
      <c r="CF120" s="971">
        <v>124.7</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16799118</v>
      </c>
      <c r="DH120" s="957"/>
      <c r="DI120" s="957"/>
      <c r="DJ120" s="957"/>
      <c r="DK120" s="957"/>
      <c r="DL120" s="957">
        <v>15805249</v>
      </c>
      <c r="DM120" s="957"/>
      <c r="DN120" s="957"/>
      <c r="DO120" s="957"/>
      <c r="DP120" s="957"/>
      <c r="DQ120" s="957">
        <v>15534870</v>
      </c>
      <c r="DR120" s="957"/>
      <c r="DS120" s="957"/>
      <c r="DT120" s="957"/>
      <c r="DU120" s="957"/>
      <c r="DV120" s="958">
        <v>155.1</v>
      </c>
      <c r="DW120" s="958"/>
      <c r="DX120" s="958"/>
      <c r="DY120" s="958"/>
      <c r="DZ120" s="959"/>
    </row>
    <row r="121" spans="1:130" s="199" customFormat="1" ht="26.25" customHeight="1" x14ac:dyDescent="0.2">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1513947</v>
      </c>
      <c r="BR121" s="950"/>
      <c r="BS121" s="950"/>
      <c r="BT121" s="950"/>
      <c r="BU121" s="950"/>
      <c r="BV121" s="950">
        <v>1440482</v>
      </c>
      <c r="BW121" s="950"/>
      <c r="BX121" s="950"/>
      <c r="BY121" s="950"/>
      <c r="BZ121" s="950"/>
      <c r="CA121" s="950">
        <v>1488787</v>
      </c>
      <c r="CB121" s="950"/>
      <c r="CC121" s="950"/>
      <c r="CD121" s="950"/>
      <c r="CE121" s="950"/>
      <c r="CF121" s="944">
        <v>14.9</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1790311</v>
      </c>
      <c r="DH121" s="950"/>
      <c r="DI121" s="950"/>
      <c r="DJ121" s="950"/>
      <c r="DK121" s="950"/>
      <c r="DL121" s="950">
        <v>1722987</v>
      </c>
      <c r="DM121" s="950"/>
      <c r="DN121" s="950"/>
      <c r="DO121" s="950"/>
      <c r="DP121" s="950"/>
      <c r="DQ121" s="950">
        <v>1655035</v>
      </c>
      <c r="DR121" s="950"/>
      <c r="DS121" s="950"/>
      <c r="DT121" s="950"/>
      <c r="DU121" s="950"/>
      <c r="DV121" s="951">
        <v>16.5</v>
      </c>
      <c r="DW121" s="951"/>
      <c r="DX121" s="951"/>
      <c r="DY121" s="951"/>
      <c r="DZ121" s="952"/>
    </row>
    <row r="122" spans="1:130" s="199" customFormat="1" ht="26.25" customHeight="1" x14ac:dyDescent="0.2">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31346088</v>
      </c>
      <c r="BR122" s="1028"/>
      <c r="BS122" s="1028"/>
      <c r="BT122" s="1028"/>
      <c r="BU122" s="1028"/>
      <c r="BV122" s="1028">
        <v>33154389</v>
      </c>
      <c r="BW122" s="1028"/>
      <c r="BX122" s="1028"/>
      <c r="BY122" s="1028"/>
      <c r="BZ122" s="1028"/>
      <c r="CA122" s="1028">
        <v>32512786</v>
      </c>
      <c r="CB122" s="1028"/>
      <c r="CC122" s="1028"/>
      <c r="CD122" s="1028"/>
      <c r="CE122" s="1028"/>
      <c r="CF122" s="1048">
        <v>324.60000000000002</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707357</v>
      </c>
      <c r="DH122" s="950"/>
      <c r="DI122" s="950"/>
      <c r="DJ122" s="950"/>
      <c r="DK122" s="950"/>
      <c r="DL122" s="950">
        <v>894622</v>
      </c>
      <c r="DM122" s="950"/>
      <c r="DN122" s="950"/>
      <c r="DO122" s="950"/>
      <c r="DP122" s="950"/>
      <c r="DQ122" s="950">
        <v>909913</v>
      </c>
      <c r="DR122" s="950"/>
      <c r="DS122" s="950"/>
      <c r="DT122" s="950"/>
      <c r="DU122" s="950"/>
      <c r="DV122" s="951">
        <v>9.1</v>
      </c>
      <c r="DW122" s="951"/>
      <c r="DX122" s="951"/>
      <c r="DY122" s="951"/>
      <c r="DZ122" s="952"/>
    </row>
    <row r="123" spans="1:130" s="199" customFormat="1" ht="26.25" customHeight="1" x14ac:dyDescent="0.2">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17432</v>
      </c>
      <c r="AB123" s="989"/>
      <c r="AC123" s="989"/>
      <c r="AD123" s="989"/>
      <c r="AE123" s="990"/>
      <c r="AF123" s="991">
        <v>16432</v>
      </c>
      <c r="AG123" s="989"/>
      <c r="AH123" s="989"/>
      <c r="AI123" s="989"/>
      <c r="AJ123" s="990"/>
      <c r="AK123" s="991">
        <v>7808</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44951148</v>
      </c>
      <c r="BR123" s="1096"/>
      <c r="BS123" s="1096"/>
      <c r="BT123" s="1096"/>
      <c r="BU123" s="1096"/>
      <c r="BV123" s="1096">
        <v>46844001</v>
      </c>
      <c r="BW123" s="1096"/>
      <c r="BX123" s="1096"/>
      <c r="BY123" s="1096"/>
      <c r="BZ123" s="1096"/>
      <c r="CA123" s="1096">
        <v>46494277</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957576</v>
      </c>
      <c r="DH123" s="989"/>
      <c r="DI123" s="989"/>
      <c r="DJ123" s="989"/>
      <c r="DK123" s="990"/>
      <c r="DL123" s="991">
        <v>872577</v>
      </c>
      <c r="DM123" s="989"/>
      <c r="DN123" s="989"/>
      <c r="DO123" s="989"/>
      <c r="DP123" s="990"/>
      <c r="DQ123" s="991">
        <v>799677</v>
      </c>
      <c r="DR123" s="989"/>
      <c r="DS123" s="989"/>
      <c r="DT123" s="989"/>
      <c r="DU123" s="990"/>
      <c r="DV123" s="992">
        <v>8</v>
      </c>
      <c r="DW123" s="993"/>
      <c r="DX123" s="993"/>
      <c r="DY123" s="993"/>
      <c r="DZ123" s="994"/>
    </row>
    <row r="124" spans="1:130" s="199" customFormat="1" ht="26.25" customHeight="1" thickBot="1" x14ac:dyDescent="0.25">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9.4</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1152</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2">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5">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1369</v>
      </c>
      <c r="AB126" s="989"/>
      <c r="AC126" s="989"/>
      <c r="AD126" s="989"/>
      <c r="AE126" s="990"/>
      <c r="AF126" s="991">
        <v>1369</v>
      </c>
      <c r="AG126" s="989"/>
      <c r="AH126" s="989"/>
      <c r="AI126" s="989"/>
      <c r="AJ126" s="990"/>
      <c r="AK126" s="991">
        <v>1369</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2">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5">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100342</v>
      </c>
      <c r="AB128" s="1078"/>
      <c r="AC128" s="1078"/>
      <c r="AD128" s="1078"/>
      <c r="AE128" s="1079"/>
      <c r="AF128" s="1080">
        <v>110002</v>
      </c>
      <c r="AG128" s="1078"/>
      <c r="AH128" s="1078"/>
      <c r="AI128" s="1078"/>
      <c r="AJ128" s="1079"/>
      <c r="AK128" s="1080">
        <v>117161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50191</v>
      </c>
      <c r="DH128" s="1070"/>
      <c r="DI128" s="1070"/>
      <c r="DJ128" s="1070"/>
      <c r="DK128" s="1070"/>
      <c r="DL128" s="1070">
        <v>38205</v>
      </c>
      <c r="DM128" s="1070"/>
      <c r="DN128" s="1070"/>
      <c r="DO128" s="1070"/>
      <c r="DP128" s="1070"/>
      <c r="DQ128" s="1070">
        <v>28297</v>
      </c>
      <c r="DR128" s="1070"/>
      <c r="DS128" s="1070"/>
      <c r="DT128" s="1070"/>
      <c r="DU128" s="1070"/>
      <c r="DV128" s="1071">
        <v>0.3</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13088319</v>
      </c>
      <c r="AB129" s="989"/>
      <c r="AC129" s="989"/>
      <c r="AD129" s="989"/>
      <c r="AE129" s="990"/>
      <c r="AF129" s="991">
        <v>12922614</v>
      </c>
      <c r="AG129" s="989"/>
      <c r="AH129" s="989"/>
      <c r="AI129" s="989"/>
      <c r="AJ129" s="990"/>
      <c r="AK129" s="991">
        <v>12530252</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2641284</v>
      </c>
      <c r="AB130" s="989"/>
      <c r="AC130" s="989"/>
      <c r="AD130" s="989"/>
      <c r="AE130" s="990"/>
      <c r="AF130" s="991">
        <v>2567419</v>
      </c>
      <c r="AG130" s="989"/>
      <c r="AH130" s="989"/>
      <c r="AI130" s="989"/>
      <c r="AJ130" s="990"/>
      <c r="AK130" s="991">
        <v>2514907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10447035</v>
      </c>
      <c r="AB131" s="1014"/>
      <c r="AC131" s="1014"/>
      <c r="AD131" s="1014"/>
      <c r="AE131" s="1015"/>
      <c r="AF131" s="1013">
        <v>10355195</v>
      </c>
      <c r="AG131" s="1014"/>
      <c r="AH131" s="1014"/>
      <c r="AI131" s="1014"/>
      <c r="AJ131" s="1015"/>
      <c r="AK131" s="1013">
        <v>10015345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5.7735328729999997</v>
      </c>
      <c r="AB132" s="1130"/>
      <c r="AC132" s="1130"/>
      <c r="AD132" s="1130"/>
      <c r="AE132" s="1131"/>
      <c r="AF132" s="1132">
        <v>1.727924969</v>
      </c>
      <c r="AG132" s="1130"/>
      <c r="AH132" s="1130"/>
      <c r="AI132" s="1130"/>
      <c r="AJ132" s="1131"/>
      <c r="AK132" s="1132">
        <v>4.4690023160000001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5.8</v>
      </c>
      <c r="AB133" s="1113"/>
      <c r="AC133" s="1113"/>
      <c r="AD133" s="1113"/>
      <c r="AE133" s="1114"/>
      <c r="AF133" s="1112">
        <v>4.5</v>
      </c>
      <c r="AG133" s="1113"/>
      <c r="AH133" s="1113"/>
      <c r="AI133" s="1113"/>
      <c r="AJ133" s="1114"/>
      <c r="AK133" s="1112">
        <v>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470</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471</v>
      </c>
      <c r="H6" s="251"/>
      <c r="I6" s="251"/>
      <c r="J6" s="251"/>
      <c r="K6" s="246"/>
      <c r="L6" s="246"/>
      <c r="M6" s="246"/>
      <c r="N6" s="246"/>
    </row>
    <row r="7" spans="1:16" ht="13.2" x14ac:dyDescent="0.2">
      <c r="A7" s="250"/>
      <c r="B7" s="246"/>
      <c r="C7" s="246"/>
      <c r="D7" s="246"/>
      <c r="E7" s="246"/>
      <c r="F7" s="246"/>
      <c r="G7" s="253"/>
      <c r="H7" s="254"/>
      <c r="I7" s="254"/>
      <c r="J7" s="255"/>
      <c r="K7" s="1150" t="s">
        <v>472</v>
      </c>
      <c r="L7" s="256"/>
      <c r="M7" s="257" t="s">
        <v>473</v>
      </c>
      <c r="N7" s="258"/>
    </row>
    <row r="8" spans="1:16" ht="13.2" x14ac:dyDescent="0.2">
      <c r="A8" s="250"/>
      <c r="B8" s="246"/>
      <c r="C8" s="246"/>
      <c r="D8" s="246"/>
      <c r="E8" s="246"/>
      <c r="F8" s="246"/>
      <c r="G8" s="259"/>
      <c r="H8" s="260"/>
      <c r="I8" s="260"/>
      <c r="J8" s="261"/>
      <c r="K8" s="1151"/>
      <c r="L8" s="262" t="s">
        <v>474</v>
      </c>
      <c r="M8" s="263" t="s">
        <v>475</v>
      </c>
      <c r="N8" s="264" t="s">
        <v>476</v>
      </c>
    </row>
    <row r="9" spans="1:16" ht="13.2" x14ac:dyDescent="0.2">
      <c r="A9" s="250"/>
      <c r="B9" s="246"/>
      <c r="C9" s="246"/>
      <c r="D9" s="246"/>
      <c r="E9" s="246"/>
      <c r="F9" s="246"/>
      <c r="G9" s="1152" t="s">
        <v>477</v>
      </c>
      <c r="H9" s="1153"/>
      <c r="I9" s="1153"/>
      <c r="J9" s="1154"/>
      <c r="K9" s="265">
        <v>3027051</v>
      </c>
      <c r="L9" s="266">
        <v>76215</v>
      </c>
      <c r="M9" s="267">
        <v>68135</v>
      </c>
      <c r="N9" s="268">
        <v>11.9</v>
      </c>
    </row>
    <row r="10" spans="1:16" ht="13.2" x14ac:dyDescent="0.2">
      <c r="A10" s="250"/>
      <c r="B10" s="246"/>
      <c r="C10" s="246"/>
      <c r="D10" s="246"/>
      <c r="E10" s="246"/>
      <c r="F10" s="246"/>
      <c r="G10" s="1152" t="s">
        <v>478</v>
      </c>
      <c r="H10" s="1153"/>
      <c r="I10" s="1153"/>
      <c r="J10" s="1154"/>
      <c r="K10" s="269">
        <v>421700</v>
      </c>
      <c r="L10" s="270">
        <v>10618</v>
      </c>
      <c r="M10" s="271">
        <v>7843</v>
      </c>
      <c r="N10" s="272">
        <v>35.4</v>
      </c>
    </row>
    <row r="11" spans="1:16" ht="13.5" customHeight="1" x14ac:dyDescent="0.2">
      <c r="A11" s="250"/>
      <c r="B11" s="246"/>
      <c r="C11" s="246"/>
      <c r="D11" s="246"/>
      <c r="E11" s="246"/>
      <c r="F11" s="246"/>
      <c r="G11" s="1152" t="s">
        <v>479</v>
      </c>
      <c r="H11" s="1153"/>
      <c r="I11" s="1153"/>
      <c r="J11" s="1154"/>
      <c r="K11" s="269">
        <v>536268</v>
      </c>
      <c r="L11" s="270">
        <v>13502</v>
      </c>
      <c r="M11" s="271">
        <v>8431</v>
      </c>
      <c r="N11" s="272">
        <v>60.1</v>
      </c>
    </row>
    <row r="12" spans="1:16" ht="13.5" customHeight="1" x14ac:dyDescent="0.2">
      <c r="A12" s="250"/>
      <c r="B12" s="246"/>
      <c r="C12" s="246"/>
      <c r="D12" s="246"/>
      <c r="E12" s="246"/>
      <c r="F12" s="246"/>
      <c r="G12" s="1152" t="s">
        <v>480</v>
      </c>
      <c r="H12" s="1153"/>
      <c r="I12" s="1153"/>
      <c r="J12" s="1154"/>
      <c r="K12" s="269" t="s">
        <v>481</v>
      </c>
      <c r="L12" s="270" t="s">
        <v>481</v>
      </c>
      <c r="M12" s="271">
        <v>1146</v>
      </c>
      <c r="N12" s="272" t="s">
        <v>481</v>
      </c>
    </row>
    <row r="13" spans="1:16" ht="13.5" customHeight="1" x14ac:dyDescent="0.2">
      <c r="A13" s="250"/>
      <c r="B13" s="246"/>
      <c r="C13" s="246"/>
      <c r="D13" s="246"/>
      <c r="E13" s="246"/>
      <c r="F13" s="246"/>
      <c r="G13" s="1152" t="s">
        <v>482</v>
      </c>
      <c r="H13" s="1153"/>
      <c r="I13" s="1153"/>
      <c r="J13" s="1154"/>
      <c r="K13" s="269" t="s">
        <v>481</v>
      </c>
      <c r="L13" s="270" t="s">
        <v>481</v>
      </c>
      <c r="M13" s="271">
        <v>13</v>
      </c>
      <c r="N13" s="272" t="s">
        <v>481</v>
      </c>
    </row>
    <row r="14" spans="1:16" ht="13.5" customHeight="1" x14ac:dyDescent="0.2">
      <c r="A14" s="250"/>
      <c r="B14" s="246"/>
      <c r="C14" s="246"/>
      <c r="D14" s="246"/>
      <c r="E14" s="246"/>
      <c r="F14" s="246"/>
      <c r="G14" s="1152" t="s">
        <v>483</v>
      </c>
      <c r="H14" s="1153"/>
      <c r="I14" s="1153"/>
      <c r="J14" s="1154"/>
      <c r="K14" s="269">
        <v>105980</v>
      </c>
      <c r="L14" s="270">
        <v>2668</v>
      </c>
      <c r="M14" s="271">
        <v>2999</v>
      </c>
      <c r="N14" s="272">
        <v>-11</v>
      </c>
    </row>
    <row r="15" spans="1:16" ht="13.5" customHeight="1" x14ac:dyDescent="0.2">
      <c r="A15" s="250"/>
      <c r="B15" s="246"/>
      <c r="C15" s="246"/>
      <c r="D15" s="246"/>
      <c r="E15" s="246"/>
      <c r="F15" s="246"/>
      <c r="G15" s="1152" t="s">
        <v>484</v>
      </c>
      <c r="H15" s="1153"/>
      <c r="I15" s="1153"/>
      <c r="J15" s="1154"/>
      <c r="K15" s="269">
        <v>20493</v>
      </c>
      <c r="L15" s="270">
        <v>516</v>
      </c>
      <c r="M15" s="271">
        <v>1559</v>
      </c>
      <c r="N15" s="272">
        <v>-66.900000000000006</v>
      </c>
    </row>
    <row r="16" spans="1:16" ht="13.2" x14ac:dyDescent="0.2">
      <c r="A16" s="250"/>
      <c r="B16" s="246"/>
      <c r="C16" s="246"/>
      <c r="D16" s="246"/>
      <c r="E16" s="246"/>
      <c r="F16" s="246"/>
      <c r="G16" s="1155" t="s">
        <v>485</v>
      </c>
      <c r="H16" s="1156"/>
      <c r="I16" s="1156"/>
      <c r="J16" s="1157"/>
      <c r="K16" s="270">
        <v>-216353</v>
      </c>
      <c r="L16" s="270">
        <v>-5447</v>
      </c>
      <c r="M16" s="271">
        <v>-6577</v>
      </c>
      <c r="N16" s="272">
        <v>-17.2</v>
      </c>
    </row>
    <row r="17" spans="1:16" ht="13.2" x14ac:dyDescent="0.2">
      <c r="A17" s="250"/>
      <c r="B17" s="246"/>
      <c r="C17" s="246"/>
      <c r="D17" s="246"/>
      <c r="E17" s="246"/>
      <c r="F17" s="246"/>
      <c r="G17" s="1155" t="s">
        <v>171</v>
      </c>
      <c r="H17" s="1156"/>
      <c r="I17" s="1156"/>
      <c r="J17" s="1157"/>
      <c r="K17" s="270">
        <v>3895139</v>
      </c>
      <c r="L17" s="270">
        <v>98072</v>
      </c>
      <c r="M17" s="271">
        <v>83548</v>
      </c>
      <c r="N17" s="272">
        <v>17.399999999999999</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486</v>
      </c>
      <c r="H19" s="246"/>
      <c r="I19" s="246"/>
      <c r="J19" s="246"/>
      <c r="K19" s="246"/>
      <c r="L19" s="246"/>
      <c r="M19" s="246"/>
      <c r="N19" s="246"/>
    </row>
    <row r="20" spans="1:16" ht="13.2" x14ac:dyDescent="0.2">
      <c r="A20" s="250"/>
      <c r="B20" s="246"/>
      <c r="C20" s="246"/>
      <c r="D20" s="246"/>
      <c r="E20" s="246"/>
      <c r="F20" s="246"/>
      <c r="G20" s="274"/>
      <c r="H20" s="275"/>
      <c r="I20" s="275"/>
      <c r="J20" s="276"/>
      <c r="K20" s="277" t="s">
        <v>487</v>
      </c>
      <c r="L20" s="278" t="s">
        <v>488</v>
      </c>
      <c r="M20" s="279" t="s">
        <v>489</v>
      </c>
      <c r="N20" s="280"/>
    </row>
    <row r="21" spans="1:16" s="286" customFormat="1" ht="13.2" x14ac:dyDescent="0.2">
      <c r="A21" s="281"/>
      <c r="B21" s="251"/>
      <c r="C21" s="251"/>
      <c r="D21" s="251"/>
      <c r="E21" s="251"/>
      <c r="F21" s="251"/>
      <c r="G21" s="1147" t="s">
        <v>490</v>
      </c>
      <c r="H21" s="1148"/>
      <c r="I21" s="1148"/>
      <c r="J21" s="1149"/>
      <c r="K21" s="282">
        <v>9.64</v>
      </c>
      <c r="L21" s="283">
        <v>8.0299999999999994</v>
      </c>
      <c r="M21" s="284">
        <v>1.61</v>
      </c>
      <c r="N21" s="251"/>
      <c r="O21" s="285"/>
      <c r="P21" s="281"/>
    </row>
    <row r="22" spans="1:16" s="286" customFormat="1" ht="13.2" x14ac:dyDescent="0.2">
      <c r="A22" s="281"/>
      <c r="B22" s="251"/>
      <c r="C22" s="251"/>
      <c r="D22" s="251"/>
      <c r="E22" s="251"/>
      <c r="F22" s="251"/>
      <c r="G22" s="1147" t="s">
        <v>491</v>
      </c>
      <c r="H22" s="1148"/>
      <c r="I22" s="1148"/>
      <c r="J22" s="1149"/>
      <c r="K22" s="287">
        <v>99.6</v>
      </c>
      <c r="L22" s="288">
        <v>97.6</v>
      </c>
      <c r="M22" s="289">
        <v>2</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492</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493</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494</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472</v>
      </c>
      <c r="L30" s="256"/>
      <c r="M30" s="257" t="s">
        <v>473</v>
      </c>
      <c r="N30" s="258"/>
    </row>
    <row r="31" spans="1:16" ht="13.2" x14ac:dyDescent="0.2">
      <c r="A31" s="250"/>
      <c r="B31" s="246"/>
      <c r="C31" s="246"/>
      <c r="D31" s="246"/>
      <c r="E31" s="246"/>
      <c r="F31" s="246"/>
      <c r="G31" s="259"/>
      <c r="H31" s="260"/>
      <c r="I31" s="260"/>
      <c r="J31" s="261"/>
      <c r="K31" s="1151"/>
      <c r="L31" s="262" t="s">
        <v>474</v>
      </c>
      <c r="M31" s="263" t="s">
        <v>475</v>
      </c>
      <c r="N31" s="264" t="s">
        <v>476</v>
      </c>
    </row>
    <row r="32" spans="1:16" ht="27" customHeight="1" x14ac:dyDescent="0.2">
      <c r="A32" s="250"/>
      <c r="B32" s="246"/>
      <c r="C32" s="246"/>
      <c r="D32" s="246"/>
      <c r="E32" s="246"/>
      <c r="F32" s="246"/>
      <c r="G32" s="1163" t="s">
        <v>495</v>
      </c>
      <c r="H32" s="1164"/>
      <c r="I32" s="1164"/>
      <c r="J32" s="1165"/>
      <c r="K32" s="296">
        <v>1621682</v>
      </c>
      <c r="L32" s="296">
        <v>40831</v>
      </c>
      <c r="M32" s="297">
        <v>50382</v>
      </c>
      <c r="N32" s="298">
        <v>-19</v>
      </c>
    </row>
    <row r="33" spans="1:16" ht="13.5" customHeight="1" x14ac:dyDescent="0.2">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2">
      <c r="A34" s="250"/>
      <c r="B34" s="246"/>
      <c r="C34" s="246"/>
      <c r="D34" s="246"/>
      <c r="E34" s="246"/>
      <c r="F34" s="246"/>
      <c r="G34" s="1163" t="s">
        <v>497</v>
      </c>
      <c r="H34" s="1164"/>
      <c r="I34" s="1164"/>
      <c r="J34" s="1165"/>
      <c r="K34" s="296" t="s">
        <v>481</v>
      </c>
      <c r="L34" s="296" t="s">
        <v>481</v>
      </c>
      <c r="M34" s="297">
        <v>67</v>
      </c>
      <c r="N34" s="298" t="s">
        <v>481</v>
      </c>
    </row>
    <row r="35" spans="1:16" ht="27" customHeight="1" x14ac:dyDescent="0.2">
      <c r="A35" s="250"/>
      <c r="B35" s="246"/>
      <c r="C35" s="246"/>
      <c r="D35" s="246"/>
      <c r="E35" s="246"/>
      <c r="F35" s="246"/>
      <c r="G35" s="1163" t="s">
        <v>498</v>
      </c>
      <c r="H35" s="1164"/>
      <c r="I35" s="1164"/>
      <c r="J35" s="1165"/>
      <c r="K35" s="296">
        <v>1417332</v>
      </c>
      <c r="L35" s="296">
        <v>35686</v>
      </c>
      <c r="M35" s="297">
        <v>21211</v>
      </c>
      <c r="N35" s="298">
        <v>68.2</v>
      </c>
    </row>
    <row r="36" spans="1:16" ht="27" customHeight="1" x14ac:dyDescent="0.2">
      <c r="A36" s="250"/>
      <c r="B36" s="246"/>
      <c r="C36" s="246"/>
      <c r="D36" s="246"/>
      <c r="E36" s="246"/>
      <c r="F36" s="246"/>
      <c r="G36" s="1163" t="s">
        <v>499</v>
      </c>
      <c r="H36" s="1164"/>
      <c r="I36" s="1164"/>
      <c r="J36" s="1165"/>
      <c r="K36" s="296">
        <v>31319</v>
      </c>
      <c r="L36" s="296">
        <v>789</v>
      </c>
      <c r="M36" s="297">
        <v>3327</v>
      </c>
      <c r="N36" s="298">
        <v>-76.3</v>
      </c>
    </row>
    <row r="37" spans="1:16" ht="13.5" customHeight="1" x14ac:dyDescent="0.2">
      <c r="A37" s="250"/>
      <c r="B37" s="246"/>
      <c r="C37" s="246"/>
      <c r="D37" s="246"/>
      <c r="E37" s="246"/>
      <c r="F37" s="246"/>
      <c r="G37" s="1163" t="s">
        <v>500</v>
      </c>
      <c r="H37" s="1164"/>
      <c r="I37" s="1164"/>
      <c r="J37" s="1165"/>
      <c r="K37" s="296">
        <v>9177</v>
      </c>
      <c r="L37" s="296">
        <v>231</v>
      </c>
      <c r="M37" s="297">
        <v>797</v>
      </c>
      <c r="N37" s="298">
        <v>-71</v>
      </c>
    </row>
    <row r="38" spans="1:16" ht="27" customHeight="1" x14ac:dyDescent="0.2">
      <c r="A38" s="250"/>
      <c r="B38" s="246"/>
      <c r="C38" s="246"/>
      <c r="D38" s="246"/>
      <c r="E38" s="246"/>
      <c r="F38" s="246"/>
      <c r="G38" s="1166" t="s">
        <v>501</v>
      </c>
      <c r="H38" s="1167"/>
      <c r="I38" s="1167"/>
      <c r="J38" s="1168"/>
      <c r="K38" s="299">
        <v>144</v>
      </c>
      <c r="L38" s="299">
        <v>4</v>
      </c>
      <c r="M38" s="300">
        <v>3</v>
      </c>
      <c r="N38" s="301">
        <v>33.299999999999997</v>
      </c>
      <c r="O38" s="295"/>
    </row>
    <row r="39" spans="1:16" ht="13.2" x14ac:dyDescent="0.2">
      <c r="A39" s="250"/>
      <c r="B39" s="246"/>
      <c r="C39" s="246"/>
      <c r="D39" s="246"/>
      <c r="E39" s="246"/>
      <c r="F39" s="246"/>
      <c r="G39" s="1166" t="s">
        <v>502</v>
      </c>
      <c r="H39" s="1167"/>
      <c r="I39" s="1167"/>
      <c r="J39" s="1168"/>
      <c r="K39" s="302">
        <v>-117161</v>
      </c>
      <c r="L39" s="302">
        <v>-2950</v>
      </c>
      <c r="M39" s="303">
        <v>-4757</v>
      </c>
      <c r="N39" s="304">
        <v>-38</v>
      </c>
      <c r="O39" s="295"/>
    </row>
    <row r="40" spans="1:16" ht="27" customHeight="1" x14ac:dyDescent="0.2">
      <c r="A40" s="250"/>
      <c r="B40" s="246"/>
      <c r="C40" s="246"/>
      <c r="D40" s="246"/>
      <c r="E40" s="246"/>
      <c r="F40" s="246"/>
      <c r="G40" s="1163" t="s">
        <v>503</v>
      </c>
      <c r="H40" s="1164"/>
      <c r="I40" s="1164"/>
      <c r="J40" s="1165"/>
      <c r="K40" s="302">
        <v>-2514907</v>
      </c>
      <c r="L40" s="302">
        <v>-63321</v>
      </c>
      <c r="M40" s="303">
        <v>-48278</v>
      </c>
      <c r="N40" s="304">
        <v>31.2</v>
      </c>
      <c r="O40" s="295"/>
    </row>
    <row r="41" spans="1:16" ht="13.2" x14ac:dyDescent="0.2">
      <c r="A41" s="250"/>
      <c r="B41" s="246"/>
      <c r="C41" s="246"/>
      <c r="D41" s="246"/>
      <c r="E41" s="246"/>
      <c r="F41" s="246"/>
      <c r="G41" s="1169" t="s">
        <v>282</v>
      </c>
      <c r="H41" s="1170"/>
      <c r="I41" s="1170"/>
      <c r="J41" s="1171"/>
      <c r="K41" s="296">
        <v>447586</v>
      </c>
      <c r="L41" s="302">
        <v>11269</v>
      </c>
      <c r="M41" s="303">
        <v>22752</v>
      </c>
      <c r="N41" s="304">
        <v>-50.5</v>
      </c>
      <c r="O41" s="295"/>
    </row>
    <row r="42" spans="1:16" ht="13.2" x14ac:dyDescent="0.2">
      <c r="A42" s="250"/>
      <c r="B42" s="246"/>
      <c r="C42" s="246"/>
      <c r="D42" s="246"/>
      <c r="E42" s="246"/>
      <c r="F42" s="246"/>
      <c r="G42" s="305" t="s">
        <v>504</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505</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506</v>
      </c>
      <c r="H48" s="310"/>
      <c r="I48" s="310"/>
      <c r="J48" s="310"/>
      <c r="K48" s="310"/>
      <c r="L48" s="310"/>
      <c r="M48" s="311"/>
      <c r="N48" s="310"/>
    </row>
    <row r="49" spans="1:14" ht="13.5" customHeight="1" x14ac:dyDescent="0.2">
      <c r="A49" s="250"/>
      <c r="B49" s="246"/>
      <c r="C49" s="246"/>
      <c r="D49" s="246"/>
      <c r="E49" s="246"/>
      <c r="F49" s="246"/>
      <c r="G49" s="312"/>
      <c r="H49" s="313"/>
      <c r="I49" s="1158" t="s">
        <v>472</v>
      </c>
      <c r="J49" s="1160" t="s">
        <v>507</v>
      </c>
      <c r="K49" s="1161"/>
      <c r="L49" s="1161"/>
      <c r="M49" s="1161"/>
      <c r="N49" s="1162"/>
    </row>
    <row r="50" spans="1:14" ht="13.2" x14ac:dyDescent="0.2">
      <c r="A50" s="250"/>
      <c r="B50" s="246"/>
      <c r="C50" s="246"/>
      <c r="D50" s="246"/>
      <c r="E50" s="246"/>
      <c r="F50" s="246"/>
      <c r="G50" s="314"/>
      <c r="H50" s="315"/>
      <c r="I50" s="1159"/>
      <c r="J50" s="316" t="s">
        <v>508</v>
      </c>
      <c r="K50" s="317" t="s">
        <v>509</v>
      </c>
      <c r="L50" s="318" t="s">
        <v>510</v>
      </c>
      <c r="M50" s="319" t="s">
        <v>511</v>
      </c>
      <c r="N50" s="320" t="s">
        <v>512</v>
      </c>
    </row>
    <row r="51" spans="1:14" ht="13.2" x14ac:dyDescent="0.2">
      <c r="A51" s="250"/>
      <c r="B51" s="246"/>
      <c r="C51" s="246"/>
      <c r="D51" s="246"/>
      <c r="E51" s="246"/>
      <c r="F51" s="246"/>
      <c r="G51" s="312" t="s">
        <v>513</v>
      </c>
      <c r="H51" s="313"/>
      <c r="I51" s="321">
        <v>2418365</v>
      </c>
      <c r="J51" s="322">
        <v>59599</v>
      </c>
      <c r="K51" s="323">
        <v>41.6</v>
      </c>
      <c r="L51" s="324">
        <v>75709</v>
      </c>
      <c r="M51" s="325">
        <v>12.7</v>
      </c>
      <c r="N51" s="326">
        <v>28.9</v>
      </c>
    </row>
    <row r="52" spans="1:14" ht="13.2" x14ac:dyDescent="0.2">
      <c r="A52" s="250"/>
      <c r="B52" s="246"/>
      <c r="C52" s="246"/>
      <c r="D52" s="246"/>
      <c r="E52" s="246"/>
      <c r="F52" s="246"/>
      <c r="G52" s="327"/>
      <c r="H52" s="328" t="s">
        <v>514</v>
      </c>
      <c r="I52" s="329">
        <v>1857927</v>
      </c>
      <c r="J52" s="330">
        <v>45788</v>
      </c>
      <c r="K52" s="331">
        <v>43.1</v>
      </c>
      <c r="L52" s="332">
        <v>35212</v>
      </c>
      <c r="M52" s="333">
        <v>0</v>
      </c>
      <c r="N52" s="334">
        <v>43.1</v>
      </c>
    </row>
    <row r="53" spans="1:14" ht="13.2" x14ac:dyDescent="0.2">
      <c r="A53" s="250"/>
      <c r="B53" s="246"/>
      <c r="C53" s="246"/>
      <c r="D53" s="246"/>
      <c r="E53" s="246"/>
      <c r="F53" s="246"/>
      <c r="G53" s="312" t="s">
        <v>515</v>
      </c>
      <c r="H53" s="313"/>
      <c r="I53" s="321">
        <v>3582333</v>
      </c>
      <c r="J53" s="322">
        <v>88424</v>
      </c>
      <c r="K53" s="323">
        <v>48.4</v>
      </c>
      <c r="L53" s="324">
        <v>90961</v>
      </c>
      <c r="M53" s="325">
        <v>20.100000000000001</v>
      </c>
      <c r="N53" s="326">
        <v>28.3</v>
      </c>
    </row>
    <row r="54" spans="1:14" ht="13.2" x14ac:dyDescent="0.2">
      <c r="A54" s="250"/>
      <c r="B54" s="246"/>
      <c r="C54" s="246"/>
      <c r="D54" s="246"/>
      <c r="E54" s="246"/>
      <c r="F54" s="246"/>
      <c r="G54" s="327"/>
      <c r="H54" s="328" t="s">
        <v>514</v>
      </c>
      <c r="I54" s="329">
        <v>2549330</v>
      </c>
      <c r="J54" s="330">
        <v>62926</v>
      </c>
      <c r="K54" s="331">
        <v>37.4</v>
      </c>
      <c r="L54" s="332">
        <v>37720</v>
      </c>
      <c r="M54" s="333">
        <v>7.1</v>
      </c>
      <c r="N54" s="334">
        <v>30.3</v>
      </c>
    </row>
    <row r="55" spans="1:14" ht="13.2" x14ac:dyDescent="0.2">
      <c r="A55" s="250"/>
      <c r="B55" s="246"/>
      <c r="C55" s="246"/>
      <c r="D55" s="246"/>
      <c r="E55" s="246"/>
      <c r="F55" s="246"/>
      <c r="G55" s="312" t="s">
        <v>516</v>
      </c>
      <c r="H55" s="313"/>
      <c r="I55" s="321">
        <v>4332146</v>
      </c>
      <c r="J55" s="322">
        <v>107958</v>
      </c>
      <c r="K55" s="323">
        <v>22.1</v>
      </c>
      <c r="L55" s="324">
        <v>106614</v>
      </c>
      <c r="M55" s="325">
        <v>17.2</v>
      </c>
      <c r="N55" s="326">
        <v>4.9000000000000004</v>
      </c>
    </row>
    <row r="56" spans="1:14" ht="13.2" x14ac:dyDescent="0.2">
      <c r="A56" s="250"/>
      <c r="B56" s="246"/>
      <c r="C56" s="246"/>
      <c r="D56" s="246"/>
      <c r="E56" s="246"/>
      <c r="F56" s="246"/>
      <c r="G56" s="327"/>
      <c r="H56" s="328" t="s">
        <v>514</v>
      </c>
      <c r="I56" s="329">
        <v>3579351</v>
      </c>
      <c r="J56" s="330">
        <v>89198</v>
      </c>
      <c r="K56" s="331">
        <v>41.8</v>
      </c>
      <c r="L56" s="332">
        <v>45545</v>
      </c>
      <c r="M56" s="333">
        <v>20.7</v>
      </c>
      <c r="N56" s="334">
        <v>21.1</v>
      </c>
    </row>
    <row r="57" spans="1:14" ht="13.2" x14ac:dyDescent="0.2">
      <c r="A57" s="250"/>
      <c r="B57" s="246"/>
      <c r="C57" s="246"/>
      <c r="D57" s="246"/>
      <c r="E57" s="246"/>
      <c r="F57" s="246"/>
      <c r="G57" s="312" t="s">
        <v>517</v>
      </c>
      <c r="H57" s="313"/>
      <c r="I57" s="321">
        <v>3006345</v>
      </c>
      <c r="J57" s="322">
        <v>75379</v>
      </c>
      <c r="K57" s="323">
        <v>-30.2</v>
      </c>
      <c r="L57" s="324">
        <v>81768</v>
      </c>
      <c r="M57" s="325">
        <v>-23.3</v>
      </c>
      <c r="N57" s="326">
        <v>-6.9</v>
      </c>
    </row>
    <row r="58" spans="1:14" ht="13.2" x14ac:dyDescent="0.2">
      <c r="A58" s="250"/>
      <c r="B58" s="246"/>
      <c r="C58" s="246"/>
      <c r="D58" s="246"/>
      <c r="E58" s="246"/>
      <c r="F58" s="246"/>
      <c r="G58" s="327"/>
      <c r="H58" s="328" t="s">
        <v>514</v>
      </c>
      <c r="I58" s="329">
        <v>2229030</v>
      </c>
      <c r="J58" s="330">
        <v>55889</v>
      </c>
      <c r="K58" s="331">
        <v>-37.299999999999997</v>
      </c>
      <c r="L58" s="332">
        <v>37917</v>
      </c>
      <c r="M58" s="333">
        <v>-16.7</v>
      </c>
      <c r="N58" s="334">
        <v>-20.6</v>
      </c>
    </row>
    <row r="59" spans="1:14" ht="13.2" x14ac:dyDescent="0.2">
      <c r="A59" s="250"/>
      <c r="B59" s="246"/>
      <c r="C59" s="246"/>
      <c r="D59" s="246"/>
      <c r="E59" s="246"/>
      <c r="F59" s="246"/>
      <c r="G59" s="312" t="s">
        <v>518</v>
      </c>
      <c r="H59" s="313"/>
      <c r="I59" s="321">
        <v>1921594</v>
      </c>
      <c r="J59" s="322">
        <v>48382</v>
      </c>
      <c r="K59" s="323">
        <v>-35.799999999999997</v>
      </c>
      <c r="L59" s="324">
        <v>65876</v>
      </c>
      <c r="M59" s="325">
        <v>-19.399999999999999</v>
      </c>
      <c r="N59" s="326">
        <v>-16.399999999999999</v>
      </c>
    </row>
    <row r="60" spans="1:14" ht="13.2" x14ac:dyDescent="0.2">
      <c r="A60" s="250"/>
      <c r="B60" s="246"/>
      <c r="C60" s="246"/>
      <c r="D60" s="246"/>
      <c r="E60" s="246"/>
      <c r="F60" s="246"/>
      <c r="G60" s="327"/>
      <c r="H60" s="328" t="s">
        <v>514</v>
      </c>
      <c r="I60" s="335">
        <v>1434894</v>
      </c>
      <c r="J60" s="330">
        <v>36128</v>
      </c>
      <c r="K60" s="331">
        <v>-35.4</v>
      </c>
      <c r="L60" s="332">
        <v>36484</v>
      </c>
      <c r="M60" s="333">
        <v>-3.8</v>
      </c>
      <c r="N60" s="334">
        <v>-31.6</v>
      </c>
    </row>
    <row r="61" spans="1:14" ht="13.2" x14ac:dyDescent="0.2">
      <c r="A61" s="250"/>
      <c r="B61" s="246"/>
      <c r="C61" s="246"/>
      <c r="D61" s="246"/>
      <c r="E61" s="246"/>
      <c r="F61" s="246"/>
      <c r="G61" s="312" t="s">
        <v>519</v>
      </c>
      <c r="H61" s="336"/>
      <c r="I61" s="337">
        <v>3052157</v>
      </c>
      <c r="J61" s="338">
        <v>75948</v>
      </c>
      <c r="K61" s="339">
        <v>9.1999999999999993</v>
      </c>
      <c r="L61" s="340">
        <v>84186</v>
      </c>
      <c r="M61" s="341">
        <v>1.5</v>
      </c>
      <c r="N61" s="326">
        <v>7.7</v>
      </c>
    </row>
    <row r="62" spans="1:14" ht="13.2" x14ac:dyDescent="0.2">
      <c r="A62" s="250"/>
      <c r="B62" s="246"/>
      <c r="C62" s="246"/>
      <c r="D62" s="246"/>
      <c r="E62" s="246"/>
      <c r="F62" s="246"/>
      <c r="G62" s="327"/>
      <c r="H62" s="328" t="s">
        <v>514</v>
      </c>
      <c r="I62" s="329">
        <v>2330106</v>
      </c>
      <c r="J62" s="330">
        <v>57986</v>
      </c>
      <c r="K62" s="331">
        <v>9.9</v>
      </c>
      <c r="L62" s="332">
        <v>38576</v>
      </c>
      <c r="M62" s="333">
        <v>1.5</v>
      </c>
      <c r="N62" s="334">
        <v>8.4</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2">
      <c r="B47" s="10"/>
      <c r="C47" s="1172" t="s">
        <v>3</v>
      </c>
      <c r="D47" s="1172"/>
      <c r="E47" s="1173"/>
      <c r="F47" s="11">
        <v>20.92</v>
      </c>
      <c r="G47" s="12">
        <v>20.76</v>
      </c>
      <c r="H47" s="12">
        <v>20.94</v>
      </c>
      <c r="I47" s="12">
        <v>21.23</v>
      </c>
      <c r="J47" s="13">
        <v>21.94</v>
      </c>
    </row>
    <row r="48" spans="2:10" ht="57.75" customHeight="1" x14ac:dyDescent="0.2">
      <c r="B48" s="14"/>
      <c r="C48" s="1174" t="s">
        <v>4</v>
      </c>
      <c r="D48" s="1174"/>
      <c r="E48" s="1175"/>
      <c r="F48" s="15">
        <v>4.18</v>
      </c>
      <c r="G48" s="16">
        <v>5.13</v>
      </c>
      <c r="H48" s="16">
        <v>4.62</v>
      </c>
      <c r="I48" s="16">
        <v>6.66</v>
      </c>
      <c r="J48" s="17">
        <v>5.52</v>
      </c>
    </row>
    <row r="49" spans="2:10" ht="57.75" customHeight="1" thickBot="1" x14ac:dyDescent="0.25">
      <c r="B49" s="18"/>
      <c r="C49" s="1176" t="s">
        <v>5</v>
      </c>
      <c r="D49" s="1176"/>
      <c r="E49" s="1177"/>
      <c r="F49" s="19">
        <v>13.12</v>
      </c>
      <c r="G49" s="20">
        <v>5.71</v>
      </c>
      <c r="H49" s="20">
        <v>6.67</v>
      </c>
      <c r="I49" s="20">
        <v>10.29</v>
      </c>
      <c r="J49" s="21">
        <v>2.23</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2018-10-24T05:35:15Z</cp:lastPrinted>
  <dcterms:created xsi:type="dcterms:W3CDTF">2018-01-24T05:25:09Z</dcterms:created>
  <dcterms:modified xsi:type="dcterms:W3CDTF">2021-11-11T08:37:15Z</dcterms:modified>
  <cp:category/>
</cp:coreProperties>
</file>