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01008\01_部署専用\02_総務部\02_財政契約課\2021年度\財政担当\12 公営企業・第三セクター\公営企業\R4\02_調査・照会\13（1.24 15時〆）20230110083344公営企業に係る経営比較分析表（令和３年度決算）の分析等について\04_市提出\"/>
    </mc:Choice>
  </mc:AlternateContent>
  <workbookProtection workbookAlgorithmName="SHA-512" workbookHashValue="Mf3q/wqU491JVEPQvEyOKGPxqYgcg69Is4f7Dd7q60WACP+RcYVJLXsBDBQBt5J1kYuetzkj/kg8Yx+UdPP/RA==" workbookSaltValue="M5LeiZ1dKnzmTmjCq/0Kbg==" workbookSpinCount="100000" lockStructure="1"/>
  <bookViews>
    <workbookView xWindow="0" yWindow="0" windowWidth="23040" windowHeight="909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<sst xmlns="http://schemas.openxmlformats.org/spreadsheetml/2006/main" count="253" uniqueCount="117">
  <si>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</si>
  <si>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</si>
  <si>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</si>
  <si>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</si>
  <si>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</si>
  <si>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</si>
  <si>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</si>
  <si>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</si>
  <si>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</si>
  <si>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</si>
  <si>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</si>
  <si>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</si>
  <si>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</si>
  <si>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</si>
  <si>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</si>
  <si>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</si>
  <si>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</si>
  <si>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</si>
  <si>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</si>
  <si>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</si>
  <si>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</si>
  <si>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</si>
  <si>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</si>
  <si>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</si>
  <si>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</si>
  <si>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</si>
  <si>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</si>
  <si>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</si>
  <si>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</si>
  <si>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</si>
  <si>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</si>
  <si>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</si>
  <si>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</si>
  <si>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</si>
  <si>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</si>
  <si>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</si>
  <si>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</si>
  <si>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</si>
  <si>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</si>
  <si>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</si>
  <si>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</si>
  <si>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</si>
  <si>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</si>
  <si>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</si>
  <si>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</si>
  <si>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</si>
  <si>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</si>
  <si>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</si>
  <si>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</si>
  <si>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</si>
  <si>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</si>
  <si>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</si>
  <si>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</si>
  <si>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</si>
  <si>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</si>
  <si>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</si>
  <si>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</si>
  <si>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</si>
  <si>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</si>
  <si>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</si>
  <si>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</si>
  <si>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</si>
  <si>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</si>
  <si>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</si>
  <si>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</si>
  <si>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</si>
  <si>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</si>
  <si>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</si>
  <si>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</si>
  <si>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</si>
  <si>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</si>
  <si>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</si>
  <si>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</si>
  <si>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</si>
  <si>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</si>
  <si>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</si>
  <si>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</si>
  <si>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</si>
  <si>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</si>
  <si>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</si>
  <si>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</si>
  <si>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</si>
  <si>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</si>
  <si>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</si>
  <si>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</si>
  <si>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</si>
  <si>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</si>
  <si>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</si>
  <si>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</si>
  <si>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</si>
  <si>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</si>
  <si>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</si>
  <si>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</si>
  <si>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</si>
  <si>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</si>
  <si>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</si>
  <si>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米原市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</si>
  <si>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</si>
  <si>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</si>
  <si>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</si>
  <si>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</si>
  <si>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</si>
  <si>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</si>
  <si>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</si>
  <si>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</si>
  <si>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</si>
  <si>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</si>
  <si>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</si>
  <si>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</si>
  <si>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</si>
  <si>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</si>
  <si>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</si>
  <si>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</si>
  <si>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</si>
  <si>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下水道施設整備を開始してから未だ50年を経過しておらず、管渠老朽化率および管渠改善率は0％のままとなっています。なお、有形固定資産減価償却率については、平成30年度に企業会計に移行した際の開始貸借において、移行前の償却済額を計上していないため、平成30年度から次第に増加しています。</t>
    <rPh sb="1" eb="4">
      <t>ゲスイドウ</t>
    </rPh>
    <rPh sb="4" eb="6">
      <t>シセツ</t>
    </rPh>
    <rPh sb="6" eb="8">
      <t>セイビ</t>
    </rPh>
    <rPh sb="9" eb="11">
      <t>カイシ</t>
    </rPh>
    <rPh sb="15" eb="16">
      <t>イマ</t>
    </rPh>
    <rPh sb="19" eb="20">
      <t>ネン</t>
    </rPh>
    <rPh sb="21" eb="23">
      <t>ケイカ</t>
    </rPh>
    <rPh sb="29" eb="35">
      <t>カンキョロウキュウカリツ</t>
    </rPh>
    <rPh sb="38" eb="43">
      <t>カンキョカイゼンリツ</t>
    </rPh>
    <rPh sb="60" eb="71">
      <t>ユウケイコテイシサンゲンカショウキャクリツ</t>
    </rPh>
    <rPh sb="77" eb="79">
      <t>ヘイセイ</t>
    </rPh>
    <rPh sb="81" eb="82">
      <t>ネン</t>
    </rPh>
    <rPh sb="82" eb="83">
      <t>ド</t>
    </rPh>
    <rPh sb="84" eb="88">
      <t>キギョウカイケイ</t>
    </rPh>
    <rPh sb="89" eb="91">
      <t>イコウ</t>
    </rPh>
    <rPh sb="93" eb="94">
      <t>サイ</t>
    </rPh>
    <rPh sb="95" eb="99">
      <t>カイシタイシャク</t>
    </rPh>
    <rPh sb="131" eb="133">
      <t>シダイ</t>
    </rPh>
    <rPh sb="134" eb="136">
      <t>ゾウカ</t>
    </rPh>
    <phoneticPr fontId="4"/>
  </si>
  <si>
    <t>　今後の有収水量の大幅な増加が見込めない中で、経営の安定化を図っていくためには、経営計画に基づき、計画的に料金体系を見直していく必要があります。しかし、人口減少の中、経営に必要な財源の全てを使用料収入に求めていくことも困難であることから、農業集落排水処理区域の公共下水道接続（広域化）等のコスト削減策も並行して進めていく必要があります。</t>
    <rPh sb="1" eb="3">
      <t>コンゴ</t>
    </rPh>
    <rPh sb="4" eb="8">
      <t>ユウシュウスイリョウ</t>
    </rPh>
    <rPh sb="9" eb="11">
      <t>オオハバ</t>
    </rPh>
    <rPh sb="12" eb="14">
      <t>ゾウカ</t>
    </rPh>
    <rPh sb="15" eb="17">
      <t>ミコ</t>
    </rPh>
    <rPh sb="20" eb="21">
      <t>ナカ</t>
    </rPh>
    <rPh sb="23" eb="25">
      <t>ケイエイ</t>
    </rPh>
    <rPh sb="26" eb="29">
      <t>アンテイカ</t>
    </rPh>
    <rPh sb="30" eb="31">
      <t>ハカ</t>
    </rPh>
    <rPh sb="40" eb="44">
      <t>ケイエイケイカク</t>
    </rPh>
    <rPh sb="45" eb="46">
      <t>モト</t>
    </rPh>
    <rPh sb="119" eb="129">
      <t>ノウギョウシュウラクハイスイショリクイキ</t>
    </rPh>
    <rPh sb="130" eb="135">
      <t>コウキョウゲスイドウ</t>
    </rPh>
    <rPh sb="135" eb="137">
      <t>セツゾク</t>
    </rPh>
    <rPh sb="138" eb="141">
      <t>コウイキカ</t>
    </rPh>
    <rPh sb="142" eb="143">
      <t>トウ</t>
    </rPh>
    <rPh sb="147" eb="149">
      <t>サクゲン</t>
    </rPh>
    <rPh sb="149" eb="150">
      <t>サク</t>
    </rPh>
    <rPh sb="151" eb="153">
      <t>ヘイコウ</t>
    </rPh>
    <rPh sb="155" eb="156">
      <t>スス</t>
    </rPh>
    <rPh sb="160" eb="162">
      <t>ヒツヨウ</t>
    </rPh>
    <phoneticPr fontId="4"/>
  </si>
  <si>
    <t>　経常収支比率は、全国平均を超過していますが、経費回収率は100％を大きく下回っており、一般会計からの繰入金に依存した経営となっています。汚水処理原価や企業債残高対事業規模比率は類似団体平均を下回っており、一定のコスト削減は図れているものと見受けられます。
　一方、水洗化率は類似団体平均を上回っているものの、近年はほぼ横ばいで推移しています。処理区域内人口は減少に転じている中で、今後、有収水量の大幅な増加は見込めない状況となっています。</t>
    <rPh sb="1" eb="7">
      <t>ケイジョウシュウシヒリツ</t>
    </rPh>
    <rPh sb="23" eb="28">
      <t>ケイヒカイシュウリツ</t>
    </rPh>
    <rPh sb="34" eb="35">
      <t>オオ</t>
    </rPh>
    <rPh sb="37" eb="39">
      <t>シタマワ</t>
    </rPh>
    <rPh sb="44" eb="48">
      <t>イッパンカイケイ</t>
    </rPh>
    <rPh sb="51" eb="54">
      <t>クリイレキン</t>
    </rPh>
    <rPh sb="55" eb="57">
      <t>イゾン</t>
    </rPh>
    <rPh sb="69" eb="73">
      <t>オスイショリ</t>
    </rPh>
    <rPh sb="76" eb="81">
      <t>キギョウサイザンダカ</t>
    </rPh>
    <rPh sb="81" eb="88">
      <t>タイジギョウキボヒリツ</t>
    </rPh>
    <rPh sb="89" eb="95">
      <t>ルイジダンタイヘイキン</t>
    </rPh>
    <rPh sb="96" eb="98">
      <t>シタマワ</t>
    </rPh>
    <rPh sb="103" eb="105">
      <t>イッテイ</t>
    </rPh>
    <rPh sb="109" eb="111">
      <t>サクゲン</t>
    </rPh>
    <rPh sb="112" eb="113">
      <t>ハカ</t>
    </rPh>
    <rPh sb="120" eb="122">
      <t>ミウ</t>
    </rPh>
    <rPh sb="130" eb="132">
      <t>イッポウ</t>
    </rPh>
    <rPh sb="133" eb="137">
      <t>スイセンカリツ</t>
    </rPh>
    <rPh sb="138" eb="144">
      <t>ルイジダンタイヘイキン</t>
    </rPh>
    <rPh sb="145" eb="147">
      <t>ウワマワ</t>
    </rPh>
    <rPh sb="155" eb="157">
      <t>キンネン</t>
    </rPh>
    <rPh sb="160" eb="161">
      <t>ヨコ</t>
    </rPh>
    <rPh sb="164" eb="166">
      <t>スイイ</t>
    </rPh>
    <rPh sb="172" eb="179">
      <t>ショリクイキナイジンコウ</t>
    </rPh>
    <rPh sb="188" eb="189">
      <t>ナカ</t>
    </rPh>
    <rPh sb="191" eb="193">
      <t>コンゴ</t>
    </rPh>
    <rPh sb="194" eb="198">
      <t>ユウシュウスイリョウ</t>
    </rPh>
    <rPh sb="199" eb="201">
      <t>オオハバ</t>
    </rPh>
    <rPh sb="202" eb="204">
      <t>ゾウカ</t>
    </rPh>
    <rPh sb="205" eb="207">
      <t>ミコ</t>
    </rPh>
    <rPh sb="210" eb="212">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</si>
</sst>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5ED7-4D77-9E76-4EB3DA6F4AA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0.01</c:v>
                </c:pt>
                <c:pt idx="2">
                  <c:v>0.02</c:v>
                </c:pt>
                <c:pt idx="3">
                  <c:v>0.02</c:v>
                </c:pt>
                <c:pt idx="4">
                  <c:v>0.01</c:v>
                </c:pt>
              </c:numCache>
            </c:numRef>
          </c:val>
          <c:smooth val="0"/>
          <c:extLst>
            <c:ext xmlns:c16="http://schemas.microsoft.com/office/drawing/2014/chart" uri="{C3380CC4-5D6E-409C-BE32-E72D297353CC}">
              <c16:uniqueId val="{00000001-5ED7-4D77-9E76-4EB3DA6F4AA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122.54</c:v>
                </c:pt>
                <c:pt idx="2">
                  <c:v>119.35</c:v>
                </c:pt>
                <c:pt idx="3">
                  <c:v>118.74</c:v>
                </c:pt>
                <c:pt idx="4">
                  <c:v>125.04</c:v>
                </c:pt>
              </c:numCache>
            </c:numRef>
          </c:val>
          <c:extLst>
            <c:ext xmlns:c16="http://schemas.microsoft.com/office/drawing/2014/chart" uri="{C3380CC4-5D6E-409C-BE32-E72D297353CC}">
              <c16:uniqueId val="{00000000-4DD6-4510-B7EF-632C135D9F6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101.77</c:v>
                </c:pt>
                <c:pt idx="2">
                  <c:v>101.91</c:v>
                </c:pt>
                <c:pt idx="3">
                  <c:v>103.09</c:v>
                </c:pt>
                <c:pt idx="4">
                  <c:v>102.11</c:v>
                </c:pt>
              </c:numCache>
            </c:numRef>
          </c:val>
          <c:smooth val="0"/>
          <c:extLst>
            <c:ext xmlns:c16="http://schemas.microsoft.com/office/drawing/2014/chart" uri="{C3380CC4-5D6E-409C-BE32-E72D297353CC}">
              <c16:uniqueId val="{00000001-4DD6-4510-B7EF-632C135D9F6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4.88</c:v>
                </c:pt>
                <c:pt idx="2">
                  <c:v>9.75</c:v>
                </c:pt>
                <c:pt idx="3">
                  <c:v>13.16</c:v>
                </c:pt>
                <c:pt idx="4">
                  <c:v>16.190000000000001</c:v>
                </c:pt>
              </c:numCache>
            </c:numRef>
          </c:val>
          <c:extLst>
            <c:ext xmlns:c16="http://schemas.microsoft.com/office/drawing/2014/chart" uri="{C3380CC4-5D6E-409C-BE32-E72D297353CC}">
              <c16:uniqueId val="{00000000-2908-414A-818C-1289227E32D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24.13</c:v>
                </c:pt>
                <c:pt idx="2">
                  <c:v>28.19</c:v>
                </c:pt>
                <c:pt idx="3">
                  <c:v>24.8</c:v>
                </c:pt>
                <c:pt idx="4">
                  <c:v>28.12</c:v>
                </c:pt>
              </c:numCache>
            </c:numRef>
          </c:val>
          <c:smooth val="0"/>
          <c:extLst>
            <c:ext xmlns:c16="http://schemas.microsoft.com/office/drawing/2014/chart" uri="{C3380CC4-5D6E-409C-BE32-E72D297353CC}">
              <c16:uniqueId val="{00000001-2908-414A-818C-1289227E32D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1D78-40C2-B8AA-41E320AF715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1D78-40C2-B8AA-41E320AF715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738B-44EB-AA21-549B4950194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227.4</c:v>
                </c:pt>
                <c:pt idx="2">
                  <c:v>127.98</c:v>
                </c:pt>
                <c:pt idx="3">
                  <c:v>101.24</c:v>
                </c:pt>
                <c:pt idx="4">
                  <c:v>124.9</c:v>
                </c:pt>
              </c:numCache>
            </c:numRef>
          </c:val>
          <c:smooth val="0"/>
          <c:extLst>
            <c:ext xmlns:c16="http://schemas.microsoft.com/office/drawing/2014/chart" uri="{C3380CC4-5D6E-409C-BE32-E72D297353CC}">
              <c16:uniqueId val="{00000001-738B-44EB-AA21-549B4950194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30.47</c:v>
                </c:pt>
                <c:pt idx="2">
                  <c:v>40.71</c:v>
                </c:pt>
                <c:pt idx="3">
                  <c:v>47.86</c:v>
                </c:pt>
                <c:pt idx="4">
                  <c:v>42.1</c:v>
                </c:pt>
              </c:numCache>
            </c:numRef>
          </c:val>
          <c:extLst>
            <c:ext xmlns:c16="http://schemas.microsoft.com/office/drawing/2014/chart" uri="{C3380CC4-5D6E-409C-BE32-E72D297353CC}">
              <c16:uniqueId val="{00000000-9EEF-47B1-834A-426B667C5E6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29.54</c:v>
                </c:pt>
                <c:pt idx="2">
                  <c:v>44.14</c:v>
                </c:pt>
                <c:pt idx="3">
                  <c:v>37.24</c:v>
                </c:pt>
                <c:pt idx="4">
                  <c:v>33.58</c:v>
                </c:pt>
              </c:numCache>
            </c:numRef>
          </c:val>
          <c:smooth val="0"/>
          <c:extLst>
            <c:ext xmlns:c16="http://schemas.microsoft.com/office/drawing/2014/chart" uri="{C3380CC4-5D6E-409C-BE32-E72D297353CC}">
              <c16:uniqueId val="{00000001-9EEF-47B1-834A-426B667C5E6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64.39</c:v>
                </c:pt>
                <c:pt idx="2">
                  <c:v>59.52</c:v>
                </c:pt>
                <c:pt idx="3">
                  <c:v>207.17</c:v>
                </c:pt>
                <c:pt idx="4">
                  <c:v>39.79</c:v>
                </c:pt>
              </c:numCache>
            </c:numRef>
          </c:val>
          <c:extLst>
            <c:ext xmlns:c16="http://schemas.microsoft.com/office/drawing/2014/chart" uri="{C3380CC4-5D6E-409C-BE32-E72D297353CC}">
              <c16:uniqueId val="{00000000-086E-4C3E-AA28-99DE2F931A6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789.46</c:v>
                </c:pt>
                <c:pt idx="2">
                  <c:v>654.71</c:v>
                </c:pt>
                <c:pt idx="3">
                  <c:v>783.8</c:v>
                </c:pt>
                <c:pt idx="4">
                  <c:v>778.81</c:v>
                </c:pt>
              </c:numCache>
            </c:numRef>
          </c:val>
          <c:smooth val="0"/>
          <c:extLst>
            <c:ext xmlns:c16="http://schemas.microsoft.com/office/drawing/2014/chart" uri="{C3380CC4-5D6E-409C-BE32-E72D297353CC}">
              <c16:uniqueId val="{00000001-086E-4C3E-AA28-99DE2F931A6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58.6</c:v>
                </c:pt>
                <c:pt idx="2">
                  <c:v>55.8</c:v>
                </c:pt>
                <c:pt idx="3">
                  <c:v>45.85</c:v>
                </c:pt>
                <c:pt idx="4">
                  <c:v>69.02</c:v>
                </c:pt>
              </c:numCache>
            </c:numRef>
          </c:val>
          <c:extLst>
            <c:ext xmlns:c16="http://schemas.microsoft.com/office/drawing/2014/chart" uri="{C3380CC4-5D6E-409C-BE32-E72D297353CC}">
              <c16:uniqueId val="{00000000-5436-4FDF-82C0-A90FF1B5938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57.77</c:v>
                </c:pt>
                <c:pt idx="2">
                  <c:v>65.37</c:v>
                </c:pt>
                <c:pt idx="3">
                  <c:v>68.11</c:v>
                </c:pt>
                <c:pt idx="4">
                  <c:v>67.23</c:v>
                </c:pt>
              </c:numCache>
            </c:numRef>
          </c:val>
          <c:smooth val="0"/>
          <c:extLst>
            <c:ext xmlns:c16="http://schemas.microsoft.com/office/drawing/2014/chart" uri="{C3380CC4-5D6E-409C-BE32-E72D297353CC}">
              <c16:uniqueId val="{00000001-5436-4FDF-82C0-A90FF1B5938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241.01</c:v>
                </c:pt>
                <c:pt idx="2">
                  <c:v>253.82</c:v>
                </c:pt>
                <c:pt idx="3">
                  <c:v>309.49</c:v>
                </c:pt>
                <c:pt idx="4">
                  <c:v>206.04</c:v>
                </c:pt>
              </c:numCache>
            </c:numRef>
          </c:val>
          <c:extLst>
            <c:ext xmlns:c16="http://schemas.microsoft.com/office/drawing/2014/chart" uri="{C3380CC4-5D6E-409C-BE32-E72D297353CC}">
              <c16:uniqueId val="{00000000-FC62-4CAA-B41A-DDA249EAE1F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274.35000000000002</c:v>
                </c:pt>
                <c:pt idx="2">
                  <c:v>228.99</c:v>
                </c:pt>
                <c:pt idx="3">
                  <c:v>222.41</c:v>
                </c:pt>
                <c:pt idx="4">
                  <c:v>228.21</c:v>
                </c:pt>
              </c:numCache>
            </c:numRef>
          </c:val>
          <c:smooth val="0"/>
          <c:extLst>
            <c:ext xmlns:c16="http://schemas.microsoft.com/office/drawing/2014/chart" uri="{C3380CC4-5D6E-409C-BE32-E72D297353CC}">
              <c16:uniqueId val="{00000001-FC62-4CAA-B41A-DDA249EAE1F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57.08</c:v>
                </c:pt>
                <c:pt idx="2">
                  <c:v>56.53</c:v>
                </c:pt>
                <c:pt idx="3">
                  <c:v>58.51</c:v>
                </c:pt>
                <c:pt idx="4">
                  <c:v>57.41</c:v>
                </c:pt>
              </c:numCache>
            </c:numRef>
          </c:val>
          <c:extLst>
            <c:ext xmlns:c16="http://schemas.microsoft.com/office/drawing/2014/chart" uri="{C3380CC4-5D6E-409C-BE32-E72D297353CC}">
              <c16:uniqueId val="{00000000-4A9B-466D-92A6-778C6E3417D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50.68</c:v>
                </c:pt>
                <c:pt idx="2">
                  <c:v>54.06</c:v>
                </c:pt>
                <c:pt idx="3">
                  <c:v>55.26</c:v>
                </c:pt>
                <c:pt idx="4">
                  <c:v>54.54</c:v>
                </c:pt>
              </c:numCache>
            </c:numRef>
          </c:val>
          <c:smooth val="0"/>
          <c:extLst>
            <c:ext xmlns:c16="http://schemas.microsoft.com/office/drawing/2014/chart" uri="{C3380CC4-5D6E-409C-BE32-E72D297353CC}">
              <c16:uniqueId val="{00000001-4A9B-466D-92A6-778C6E3417D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95.59</c:v>
                </c:pt>
                <c:pt idx="2">
                  <c:v>95.55</c:v>
                </c:pt>
                <c:pt idx="3">
                  <c:v>95.93</c:v>
                </c:pt>
                <c:pt idx="4">
                  <c:v>95.66</c:v>
                </c:pt>
              </c:numCache>
            </c:numRef>
          </c:val>
          <c:extLst>
            <c:ext xmlns:c16="http://schemas.microsoft.com/office/drawing/2014/chart" uri="{C3380CC4-5D6E-409C-BE32-E72D297353CC}">
              <c16:uniqueId val="{00000000-045A-4FC4-A0CC-07503633657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84.86</c:v>
                </c:pt>
                <c:pt idx="2">
                  <c:v>90.11</c:v>
                </c:pt>
                <c:pt idx="3">
                  <c:v>90.52</c:v>
                </c:pt>
                <c:pt idx="4">
                  <c:v>90.3</c:v>
                </c:pt>
              </c:numCache>
            </c:numRef>
          </c:val>
          <c:smooth val="0"/>
          <c:extLst>
            <c:ext xmlns:c16="http://schemas.microsoft.com/office/drawing/2014/chart" uri="{C3380CC4-5D6E-409C-BE32-E72D297353CC}">
              <c16:uniqueId val="{00000001-045A-4FC4-A0CC-07503633657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14"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滋賀県　米原市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F1</v>
      </c>
      <c r="X8" s="65"/>
      <c r="Y8" s="65"/>
      <c r="Z8" s="65"/>
      <c r="AA8" s="65"/>
      <c r="AB8" s="65"/>
      <c r="AC8" s="65"/>
      <c r="AD8" s="66" t="str">
        <f>データ!$M$6</f>
        <v>非設置</v>
      </c>
      <c r="AE8" s="66"/>
      <c r="AF8" s="66"/>
      <c r="AG8" s="66"/>
      <c r="AH8" s="66"/>
      <c r="AI8" s="66"/>
      <c r="AJ8" s="66"/>
      <c r="AK8" s="3"/>
      <c r="AL8" s="46">
        <f>データ!S6</f>
        <v>38136</v>
      </c>
      <c r="AM8" s="46"/>
      <c r="AN8" s="46"/>
      <c r="AO8" s="46"/>
      <c r="AP8" s="46"/>
      <c r="AQ8" s="46"/>
      <c r="AR8" s="46"/>
      <c r="AS8" s="46"/>
      <c r="AT8" s="45">
        <f>データ!T6</f>
        <v>250.39</v>
      </c>
      <c r="AU8" s="45"/>
      <c r="AV8" s="45"/>
      <c r="AW8" s="45"/>
      <c r="AX8" s="45"/>
      <c r="AY8" s="45"/>
      <c r="AZ8" s="45"/>
      <c r="BA8" s="45"/>
      <c r="BB8" s="45">
        <f>データ!U6</f>
        <v>152.31</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71.22</v>
      </c>
      <c r="J10" s="45"/>
      <c r="K10" s="45"/>
      <c r="L10" s="45"/>
      <c r="M10" s="45"/>
      <c r="N10" s="45"/>
      <c r="O10" s="45"/>
      <c r="P10" s="45">
        <f>データ!P6</f>
        <v>9.02</v>
      </c>
      <c r="Q10" s="45"/>
      <c r="R10" s="45"/>
      <c r="S10" s="45"/>
      <c r="T10" s="45"/>
      <c r="U10" s="45"/>
      <c r="V10" s="45"/>
      <c r="W10" s="45">
        <f>データ!Q6</f>
        <v>86.15</v>
      </c>
      <c r="X10" s="45"/>
      <c r="Y10" s="45"/>
      <c r="Z10" s="45"/>
      <c r="AA10" s="45"/>
      <c r="AB10" s="45"/>
      <c r="AC10" s="45"/>
      <c r="AD10" s="46">
        <f>データ!R6</f>
        <v>2827</v>
      </c>
      <c r="AE10" s="46"/>
      <c r="AF10" s="46"/>
      <c r="AG10" s="46"/>
      <c r="AH10" s="46"/>
      <c r="AI10" s="46"/>
      <c r="AJ10" s="46"/>
      <c r="AK10" s="2"/>
      <c r="AL10" s="46">
        <f>データ!V6</f>
        <v>3431</v>
      </c>
      <c r="AM10" s="46"/>
      <c r="AN10" s="46"/>
      <c r="AO10" s="46"/>
      <c r="AP10" s="46"/>
      <c r="AQ10" s="46"/>
      <c r="AR10" s="46"/>
      <c r="AS10" s="46"/>
      <c r="AT10" s="45">
        <f>データ!W6</f>
        <v>1.64</v>
      </c>
      <c r="AU10" s="45"/>
      <c r="AV10" s="45"/>
      <c r="AW10" s="45"/>
      <c r="AX10" s="45"/>
      <c r="AY10" s="45"/>
      <c r="AZ10" s="45"/>
      <c r="BA10" s="45"/>
      <c r="BB10" s="45">
        <f>データ!X6</f>
        <v>2092.0700000000002</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5IWR5txSyfbqIWASFS9EtD6gjjy/v6z6P1u/7o4WSW9jly31Otyw6VoxDi5WQ2w6sMBNhHT+1Ysh+VImjNU01A==" saltValue="vQ2+nV8j410aooej/t4NY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252140</v>
      </c>
      <c r="D6" s="19">
        <f t="shared" si="3"/>
        <v>46</v>
      </c>
      <c r="E6" s="19">
        <f t="shared" si="3"/>
        <v>17</v>
      </c>
      <c r="F6" s="19">
        <f t="shared" si="3"/>
        <v>5</v>
      </c>
      <c r="G6" s="19">
        <f t="shared" si="3"/>
        <v>0</v>
      </c>
      <c r="H6" s="19" t="str">
        <f t="shared" si="3"/>
        <v>滋賀県　米原市</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71.22</v>
      </c>
      <c r="P6" s="20">
        <f t="shared" si="3"/>
        <v>9.02</v>
      </c>
      <c r="Q6" s="20">
        <f t="shared" si="3"/>
        <v>86.15</v>
      </c>
      <c r="R6" s="20">
        <f t="shared" si="3"/>
        <v>2827</v>
      </c>
      <c r="S6" s="20">
        <f t="shared" si="3"/>
        <v>38136</v>
      </c>
      <c r="T6" s="20">
        <f t="shared" si="3"/>
        <v>250.39</v>
      </c>
      <c r="U6" s="20">
        <f t="shared" si="3"/>
        <v>152.31</v>
      </c>
      <c r="V6" s="20">
        <f t="shared" si="3"/>
        <v>3431</v>
      </c>
      <c r="W6" s="20">
        <f t="shared" si="3"/>
        <v>1.64</v>
      </c>
      <c r="X6" s="20">
        <f t="shared" si="3"/>
        <v>2092.0700000000002</v>
      </c>
      <c r="Y6" s="21" t="str">
        <f>IF(Y7="",NA(),Y7)</f>
        <v>-</v>
      </c>
      <c r="Z6" s="21">
        <f t="shared" ref="Z6:AH6" si="4">IF(Z7="",NA(),Z7)</f>
        <v>122.54</v>
      </c>
      <c r="AA6" s="21">
        <f t="shared" si="4"/>
        <v>119.35</v>
      </c>
      <c r="AB6" s="21">
        <f t="shared" si="4"/>
        <v>118.74</v>
      </c>
      <c r="AC6" s="21">
        <f t="shared" si="4"/>
        <v>125.04</v>
      </c>
      <c r="AD6" s="21" t="str">
        <f t="shared" si="4"/>
        <v>-</v>
      </c>
      <c r="AE6" s="21">
        <f t="shared" si="4"/>
        <v>101.77</v>
      </c>
      <c r="AF6" s="21">
        <f t="shared" si="4"/>
        <v>101.91</v>
      </c>
      <c r="AG6" s="21">
        <f t="shared" si="4"/>
        <v>103.09</v>
      </c>
      <c r="AH6" s="21">
        <f t="shared" si="4"/>
        <v>102.11</v>
      </c>
      <c r="AI6" s="20" t="str">
        <f>IF(AI7="","",IF(AI7="-","【-】","【"&amp;SUBSTITUTE(TEXT(AI7,"#,##0.00"),"-","△")&amp;"】"))</f>
        <v>【104.16】</v>
      </c>
      <c r="AJ6" s="21" t="str">
        <f>IF(AJ7="",NA(),AJ7)</f>
        <v>-</v>
      </c>
      <c r="AK6" s="20">
        <f t="shared" ref="AK6:AS6" si="5">IF(AK7="",NA(),AK7)</f>
        <v>0</v>
      </c>
      <c r="AL6" s="20">
        <f t="shared" si="5"/>
        <v>0</v>
      </c>
      <c r="AM6" s="20">
        <f t="shared" si="5"/>
        <v>0</v>
      </c>
      <c r="AN6" s="20">
        <f t="shared" si="5"/>
        <v>0</v>
      </c>
      <c r="AO6" s="21" t="str">
        <f t="shared" si="5"/>
        <v>-</v>
      </c>
      <c r="AP6" s="21">
        <f t="shared" si="5"/>
        <v>227.4</v>
      </c>
      <c r="AQ6" s="21">
        <f t="shared" si="5"/>
        <v>127.98</v>
      </c>
      <c r="AR6" s="21">
        <f t="shared" si="5"/>
        <v>101.24</v>
      </c>
      <c r="AS6" s="21">
        <f t="shared" si="5"/>
        <v>124.9</v>
      </c>
      <c r="AT6" s="20" t="str">
        <f>IF(AT7="","",IF(AT7="-","【-】","【"&amp;SUBSTITUTE(TEXT(AT7,"#,##0.00"),"-","△")&amp;"】"))</f>
        <v>【128.23】</v>
      </c>
      <c r="AU6" s="21" t="str">
        <f>IF(AU7="",NA(),AU7)</f>
        <v>-</v>
      </c>
      <c r="AV6" s="21">
        <f t="shared" ref="AV6:BD6" si="6">IF(AV7="",NA(),AV7)</f>
        <v>30.47</v>
      </c>
      <c r="AW6" s="21">
        <f t="shared" si="6"/>
        <v>40.71</v>
      </c>
      <c r="AX6" s="21">
        <f t="shared" si="6"/>
        <v>47.86</v>
      </c>
      <c r="AY6" s="21">
        <f t="shared" si="6"/>
        <v>42.1</v>
      </c>
      <c r="AZ6" s="21" t="str">
        <f t="shared" si="6"/>
        <v>-</v>
      </c>
      <c r="BA6" s="21">
        <f t="shared" si="6"/>
        <v>29.54</v>
      </c>
      <c r="BB6" s="21">
        <f t="shared" si="6"/>
        <v>44.14</v>
      </c>
      <c r="BC6" s="21">
        <f t="shared" si="6"/>
        <v>37.24</v>
      </c>
      <c r="BD6" s="21">
        <f t="shared" si="6"/>
        <v>33.58</v>
      </c>
      <c r="BE6" s="20" t="str">
        <f>IF(BE7="","",IF(BE7="-","【-】","【"&amp;SUBSTITUTE(TEXT(BE7,"#,##0.00"),"-","△")&amp;"】"))</f>
        <v>【34.77】</v>
      </c>
      <c r="BF6" s="21" t="str">
        <f>IF(BF7="",NA(),BF7)</f>
        <v>-</v>
      </c>
      <c r="BG6" s="21">
        <f t="shared" ref="BG6:BO6" si="7">IF(BG7="",NA(),BG7)</f>
        <v>64.39</v>
      </c>
      <c r="BH6" s="21">
        <f t="shared" si="7"/>
        <v>59.52</v>
      </c>
      <c r="BI6" s="21">
        <f t="shared" si="7"/>
        <v>207.17</v>
      </c>
      <c r="BJ6" s="21">
        <f t="shared" si="7"/>
        <v>39.79</v>
      </c>
      <c r="BK6" s="21" t="str">
        <f t="shared" si="7"/>
        <v>-</v>
      </c>
      <c r="BL6" s="21">
        <f t="shared" si="7"/>
        <v>789.46</v>
      </c>
      <c r="BM6" s="21">
        <f t="shared" si="7"/>
        <v>654.71</v>
      </c>
      <c r="BN6" s="21">
        <f t="shared" si="7"/>
        <v>783.8</v>
      </c>
      <c r="BO6" s="21">
        <f t="shared" si="7"/>
        <v>778.81</v>
      </c>
      <c r="BP6" s="20" t="str">
        <f>IF(BP7="","",IF(BP7="-","【-】","【"&amp;SUBSTITUTE(TEXT(BP7,"#,##0.00"),"-","△")&amp;"】"))</f>
        <v>【786.37】</v>
      </c>
      <c r="BQ6" s="21" t="str">
        <f>IF(BQ7="",NA(),BQ7)</f>
        <v>-</v>
      </c>
      <c r="BR6" s="21">
        <f t="shared" ref="BR6:BZ6" si="8">IF(BR7="",NA(),BR7)</f>
        <v>58.6</v>
      </c>
      <c r="BS6" s="21">
        <f t="shared" si="8"/>
        <v>55.8</v>
      </c>
      <c r="BT6" s="21">
        <f t="shared" si="8"/>
        <v>45.85</v>
      </c>
      <c r="BU6" s="21">
        <f t="shared" si="8"/>
        <v>69.02</v>
      </c>
      <c r="BV6" s="21" t="str">
        <f t="shared" si="8"/>
        <v>-</v>
      </c>
      <c r="BW6" s="21">
        <f t="shared" si="8"/>
        <v>57.77</v>
      </c>
      <c r="BX6" s="21">
        <f t="shared" si="8"/>
        <v>65.37</v>
      </c>
      <c r="BY6" s="21">
        <f t="shared" si="8"/>
        <v>68.11</v>
      </c>
      <c r="BZ6" s="21">
        <f t="shared" si="8"/>
        <v>67.23</v>
      </c>
      <c r="CA6" s="20" t="str">
        <f>IF(CA7="","",IF(CA7="-","【-】","【"&amp;SUBSTITUTE(TEXT(CA7,"#,##0.00"),"-","△")&amp;"】"))</f>
        <v>【60.65】</v>
      </c>
      <c r="CB6" s="21" t="str">
        <f>IF(CB7="",NA(),CB7)</f>
        <v>-</v>
      </c>
      <c r="CC6" s="21">
        <f t="shared" ref="CC6:CK6" si="9">IF(CC7="",NA(),CC7)</f>
        <v>241.01</v>
      </c>
      <c r="CD6" s="21">
        <f t="shared" si="9"/>
        <v>253.82</v>
      </c>
      <c r="CE6" s="21">
        <f t="shared" si="9"/>
        <v>309.49</v>
      </c>
      <c r="CF6" s="21">
        <f t="shared" si="9"/>
        <v>206.04</v>
      </c>
      <c r="CG6" s="21" t="str">
        <f t="shared" si="9"/>
        <v>-</v>
      </c>
      <c r="CH6" s="21">
        <f t="shared" si="9"/>
        <v>274.35000000000002</v>
      </c>
      <c r="CI6" s="21">
        <f t="shared" si="9"/>
        <v>228.99</v>
      </c>
      <c r="CJ6" s="21">
        <f t="shared" si="9"/>
        <v>222.41</v>
      </c>
      <c r="CK6" s="21">
        <f t="shared" si="9"/>
        <v>228.21</v>
      </c>
      <c r="CL6" s="20" t="str">
        <f>IF(CL7="","",IF(CL7="-","【-】","【"&amp;SUBSTITUTE(TEXT(CL7,"#,##0.00"),"-","△")&amp;"】"))</f>
        <v>【256.97】</v>
      </c>
      <c r="CM6" s="21" t="str">
        <f>IF(CM7="",NA(),CM7)</f>
        <v>-</v>
      </c>
      <c r="CN6" s="21">
        <f t="shared" ref="CN6:CV6" si="10">IF(CN7="",NA(),CN7)</f>
        <v>57.08</v>
      </c>
      <c r="CO6" s="21">
        <f t="shared" si="10"/>
        <v>56.53</v>
      </c>
      <c r="CP6" s="21">
        <f t="shared" si="10"/>
        <v>58.51</v>
      </c>
      <c r="CQ6" s="21">
        <f t="shared" si="10"/>
        <v>57.41</v>
      </c>
      <c r="CR6" s="21" t="str">
        <f t="shared" si="10"/>
        <v>-</v>
      </c>
      <c r="CS6" s="21">
        <f t="shared" si="10"/>
        <v>50.68</v>
      </c>
      <c r="CT6" s="21">
        <f t="shared" si="10"/>
        <v>54.06</v>
      </c>
      <c r="CU6" s="21">
        <f t="shared" si="10"/>
        <v>55.26</v>
      </c>
      <c r="CV6" s="21">
        <f t="shared" si="10"/>
        <v>54.54</v>
      </c>
      <c r="CW6" s="20" t="str">
        <f>IF(CW7="","",IF(CW7="-","【-】","【"&amp;SUBSTITUTE(TEXT(CW7,"#,##0.00"),"-","△")&amp;"】"))</f>
        <v>【61.14】</v>
      </c>
      <c r="CX6" s="21" t="str">
        <f>IF(CX7="",NA(),CX7)</f>
        <v>-</v>
      </c>
      <c r="CY6" s="21">
        <f t="shared" ref="CY6:DG6" si="11">IF(CY7="",NA(),CY7)</f>
        <v>95.59</v>
      </c>
      <c r="CZ6" s="21">
        <f t="shared" si="11"/>
        <v>95.55</v>
      </c>
      <c r="DA6" s="21">
        <f t="shared" si="11"/>
        <v>95.93</v>
      </c>
      <c r="DB6" s="21">
        <f t="shared" si="11"/>
        <v>95.66</v>
      </c>
      <c r="DC6" s="21" t="str">
        <f t="shared" si="11"/>
        <v>-</v>
      </c>
      <c r="DD6" s="21">
        <f t="shared" si="11"/>
        <v>84.86</v>
      </c>
      <c r="DE6" s="21">
        <f t="shared" si="11"/>
        <v>90.11</v>
      </c>
      <c r="DF6" s="21">
        <f t="shared" si="11"/>
        <v>90.52</v>
      </c>
      <c r="DG6" s="21">
        <f t="shared" si="11"/>
        <v>90.3</v>
      </c>
      <c r="DH6" s="20" t="str">
        <f>IF(DH7="","",IF(DH7="-","【-】","【"&amp;SUBSTITUTE(TEXT(DH7,"#,##0.00"),"-","△")&amp;"】"))</f>
        <v>【86.91】</v>
      </c>
      <c r="DI6" s="21" t="str">
        <f>IF(DI7="",NA(),DI7)</f>
        <v>-</v>
      </c>
      <c r="DJ6" s="21">
        <f t="shared" ref="DJ6:DR6" si="12">IF(DJ7="",NA(),DJ7)</f>
        <v>4.88</v>
      </c>
      <c r="DK6" s="21">
        <f t="shared" si="12"/>
        <v>9.75</v>
      </c>
      <c r="DL6" s="21">
        <f t="shared" si="12"/>
        <v>13.16</v>
      </c>
      <c r="DM6" s="21">
        <f t="shared" si="12"/>
        <v>16.190000000000001</v>
      </c>
      <c r="DN6" s="21" t="str">
        <f t="shared" si="12"/>
        <v>-</v>
      </c>
      <c r="DO6" s="21">
        <f t="shared" si="12"/>
        <v>24.13</v>
      </c>
      <c r="DP6" s="21">
        <f t="shared" si="12"/>
        <v>28.19</v>
      </c>
      <c r="DQ6" s="21">
        <f t="shared" si="12"/>
        <v>24.8</v>
      </c>
      <c r="DR6" s="21">
        <f t="shared" si="12"/>
        <v>28.12</v>
      </c>
      <c r="DS6" s="20" t="str">
        <f>IF(DS7="","",IF(DS7="-","【-】","【"&amp;SUBSTITUTE(TEXT(DS7,"#,##0.00"),"-","△")&amp;"】"))</f>
        <v>【24.95】</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0">
        <f t="shared" si="13"/>
        <v>0</v>
      </c>
      <c r="ED6" s="20" t="str">
        <f>IF(ED7="","",IF(ED7="-","【-】","【"&amp;SUBSTITUTE(TEXT(ED7,"#,##0.00"),"-","△")&amp;"】"))</f>
        <v>【0.00】</v>
      </c>
      <c r="EE6" s="21" t="str">
        <f>IF(EE7="",NA(),EE7)</f>
        <v>-</v>
      </c>
      <c r="EF6" s="20">
        <f t="shared" ref="EF6:EN6" si="14">IF(EF7="",NA(),EF7)</f>
        <v>0</v>
      </c>
      <c r="EG6" s="20">
        <f t="shared" si="14"/>
        <v>0</v>
      </c>
      <c r="EH6" s="20">
        <f t="shared" si="14"/>
        <v>0</v>
      </c>
      <c r="EI6" s="20">
        <f t="shared" si="14"/>
        <v>0</v>
      </c>
      <c r="EJ6" s="21" t="str">
        <f t="shared" si="14"/>
        <v>-</v>
      </c>
      <c r="EK6" s="21">
        <f t="shared" si="14"/>
        <v>0.01</v>
      </c>
      <c r="EL6" s="21">
        <f t="shared" si="14"/>
        <v>0.02</v>
      </c>
      <c r="EM6" s="21">
        <f t="shared" si="14"/>
        <v>0.02</v>
      </c>
      <c r="EN6" s="21">
        <f t="shared" si="14"/>
        <v>0.01</v>
      </c>
      <c r="EO6" s="20" t="str">
        <f>IF(EO7="","",IF(EO7="-","【-】","【"&amp;SUBSTITUTE(TEXT(EO7,"#,##0.00"),"-","△")&amp;"】"))</f>
        <v>【0.03】</v>
      </c>
    </row>
    <row r="7" spans="1:148" s="22" customFormat="1" x14ac:dyDescent="0.15">
      <c r="A7" s="14"/>
      <c r="B7" s="23">
        <v>2021</v>
      </c>
      <c r="C7" s="23">
        <v>252140</v>
      </c>
      <c r="D7" s="23">
        <v>46</v>
      </c>
      <c r="E7" s="23">
        <v>17</v>
      </c>
      <c r="F7" s="23">
        <v>5</v>
      </c>
      <c r="G7" s="23">
        <v>0</v>
      </c>
      <c r="H7" s="23" t="s">
        <v>96</v>
      </c>
      <c r="I7" s="23" t="s">
        <v>97</v>
      </c>
      <c r="J7" s="23" t="s">
        <v>98</v>
      </c>
      <c r="K7" s="23" t="s">
        <v>99</v>
      </c>
      <c r="L7" s="23" t="s">
        <v>100</v>
      </c>
      <c r="M7" s="23" t="s">
        <v>101</v>
      </c>
      <c r="N7" s="24" t="s">
        <v>102</v>
      </c>
      <c r="O7" s="24">
        <v>71.22</v>
      </c>
      <c r="P7" s="24">
        <v>9.02</v>
      </c>
      <c r="Q7" s="24">
        <v>86.15</v>
      </c>
      <c r="R7" s="24">
        <v>2827</v>
      </c>
      <c r="S7" s="24">
        <v>38136</v>
      </c>
      <c r="T7" s="24">
        <v>250.39</v>
      </c>
      <c r="U7" s="24">
        <v>152.31</v>
      </c>
      <c r="V7" s="24">
        <v>3431</v>
      </c>
      <c r="W7" s="24">
        <v>1.64</v>
      </c>
      <c r="X7" s="24">
        <v>2092.0700000000002</v>
      </c>
      <c r="Y7" s="24" t="s">
        <v>102</v>
      </c>
      <c r="Z7" s="24">
        <v>122.54</v>
      </c>
      <c r="AA7" s="24">
        <v>119.35</v>
      </c>
      <c r="AB7" s="24">
        <v>118.74</v>
      </c>
      <c r="AC7" s="24">
        <v>125.04</v>
      </c>
      <c r="AD7" s="24" t="s">
        <v>102</v>
      </c>
      <c r="AE7" s="24">
        <v>101.77</v>
      </c>
      <c r="AF7" s="24">
        <v>101.91</v>
      </c>
      <c r="AG7" s="24">
        <v>103.09</v>
      </c>
      <c r="AH7" s="24">
        <v>102.11</v>
      </c>
      <c r="AI7" s="24">
        <v>104.16</v>
      </c>
      <c r="AJ7" s="24" t="s">
        <v>102</v>
      </c>
      <c r="AK7" s="24">
        <v>0</v>
      </c>
      <c r="AL7" s="24">
        <v>0</v>
      </c>
      <c r="AM7" s="24">
        <v>0</v>
      </c>
      <c r="AN7" s="24">
        <v>0</v>
      </c>
      <c r="AO7" s="24" t="s">
        <v>102</v>
      </c>
      <c r="AP7" s="24">
        <v>227.4</v>
      </c>
      <c r="AQ7" s="24">
        <v>127.98</v>
      </c>
      <c r="AR7" s="24">
        <v>101.24</v>
      </c>
      <c r="AS7" s="24">
        <v>124.9</v>
      </c>
      <c r="AT7" s="24">
        <v>128.22999999999999</v>
      </c>
      <c r="AU7" s="24" t="s">
        <v>102</v>
      </c>
      <c r="AV7" s="24">
        <v>30.47</v>
      </c>
      <c r="AW7" s="24">
        <v>40.71</v>
      </c>
      <c r="AX7" s="24">
        <v>47.86</v>
      </c>
      <c r="AY7" s="24">
        <v>42.1</v>
      </c>
      <c r="AZ7" s="24" t="s">
        <v>102</v>
      </c>
      <c r="BA7" s="24">
        <v>29.54</v>
      </c>
      <c r="BB7" s="24">
        <v>44.14</v>
      </c>
      <c r="BC7" s="24">
        <v>37.24</v>
      </c>
      <c r="BD7" s="24">
        <v>33.58</v>
      </c>
      <c r="BE7" s="24">
        <v>34.770000000000003</v>
      </c>
      <c r="BF7" s="24" t="s">
        <v>102</v>
      </c>
      <c r="BG7" s="24">
        <v>64.39</v>
      </c>
      <c r="BH7" s="24">
        <v>59.52</v>
      </c>
      <c r="BI7" s="24">
        <v>207.17</v>
      </c>
      <c r="BJ7" s="24">
        <v>39.79</v>
      </c>
      <c r="BK7" s="24" t="s">
        <v>102</v>
      </c>
      <c r="BL7" s="24">
        <v>789.46</v>
      </c>
      <c r="BM7" s="24">
        <v>654.71</v>
      </c>
      <c r="BN7" s="24">
        <v>783.8</v>
      </c>
      <c r="BO7" s="24">
        <v>778.81</v>
      </c>
      <c r="BP7" s="24">
        <v>786.37</v>
      </c>
      <c r="BQ7" s="24" t="s">
        <v>102</v>
      </c>
      <c r="BR7" s="24">
        <v>58.6</v>
      </c>
      <c r="BS7" s="24">
        <v>55.8</v>
      </c>
      <c r="BT7" s="24">
        <v>45.85</v>
      </c>
      <c r="BU7" s="24">
        <v>69.02</v>
      </c>
      <c r="BV7" s="24" t="s">
        <v>102</v>
      </c>
      <c r="BW7" s="24">
        <v>57.77</v>
      </c>
      <c r="BX7" s="24">
        <v>65.37</v>
      </c>
      <c r="BY7" s="24">
        <v>68.11</v>
      </c>
      <c r="BZ7" s="24">
        <v>67.23</v>
      </c>
      <c r="CA7" s="24">
        <v>60.65</v>
      </c>
      <c r="CB7" s="24" t="s">
        <v>102</v>
      </c>
      <c r="CC7" s="24">
        <v>241.01</v>
      </c>
      <c r="CD7" s="24">
        <v>253.82</v>
      </c>
      <c r="CE7" s="24">
        <v>309.49</v>
      </c>
      <c r="CF7" s="24">
        <v>206.04</v>
      </c>
      <c r="CG7" s="24" t="s">
        <v>102</v>
      </c>
      <c r="CH7" s="24">
        <v>274.35000000000002</v>
      </c>
      <c r="CI7" s="24">
        <v>228.99</v>
      </c>
      <c r="CJ7" s="24">
        <v>222.41</v>
      </c>
      <c r="CK7" s="24">
        <v>228.21</v>
      </c>
      <c r="CL7" s="24">
        <v>256.97000000000003</v>
      </c>
      <c r="CM7" s="24" t="s">
        <v>102</v>
      </c>
      <c r="CN7" s="24">
        <v>57.08</v>
      </c>
      <c r="CO7" s="24">
        <v>56.53</v>
      </c>
      <c r="CP7" s="24">
        <v>58.51</v>
      </c>
      <c r="CQ7" s="24">
        <v>57.41</v>
      </c>
      <c r="CR7" s="24" t="s">
        <v>102</v>
      </c>
      <c r="CS7" s="24">
        <v>50.68</v>
      </c>
      <c r="CT7" s="24">
        <v>54.06</v>
      </c>
      <c r="CU7" s="24">
        <v>55.26</v>
      </c>
      <c r="CV7" s="24">
        <v>54.54</v>
      </c>
      <c r="CW7" s="24">
        <v>61.14</v>
      </c>
      <c r="CX7" s="24" t="s">
        <v>102</v>
      </c>
      <c r="CY7" s="24">
        <v>95.59</v>
      </c>
      <c r="CZ7" s="24">
        <v>95.55</v>
      </c>
      <c r="DA7" s="24">
        <v>95.93</v>
      </c>
      <c r="DB7" s="24">
        <v>95.66</v>
      </c>
      <c r="DC7" s="24" t="s">
        <v>102</v>
      </c>
      <c r="DD7" s="24">
        <v>84.86</v>
      </c>
      <c r="DE7" s="24">
        <v>90.11</v>
      </c>
      <c r="DF7" s="24">
        <v>90.52</v>
      </c>
      <c r="DG7" s="24">
        <v>90.3</v>
      </c>
      <c r="DH7" s="24">
        <v>86.91</v>
      </c>
      <c r="DI7" s="24" t="s">
        <v>102</v>
      </c>
      <c r="DJ7" s="24">
        <v>4.88</v>
      </c>
      <c r="DK7" s="24">
        <v>9.75</v>
      </c>
      <c r="DL7" s="24">
        <v>13.16</v>
      </c>
      <c r="DM7" s="24">
        <v>16.190000000000001</v>
      </c>
      <c r="DN7" s="24" t="s">
        <v>102</v>
      </c>
      <c r="DO7" s="24">
        <v>24.13</v>
      </c>
      <c r="DP7" s="24">
        <v>28.19</v>
      </c>
      <c r="DQ7" s="24">
        <v>24.8</v>
      </c>
      <c r="DR7" s="24">
        <v>28.12</v>
      </c>
      <c r="DS7" s="24">
        <v>24.95</v>
      </c>
      <c r="DT7" s="24" t="s">
        <v>102</v>
      </c>
      <c r="DU7" s="24">
        <v>0</v>
      </c>
      <c r="DV7" s="24">
        <v>0</v>
      </c>
      <c r="DW7" s="24">
        <v>0</v>
      </c>
      <c r="DX7" s="24">
        <v>0</v>
      </c>
      <c r="DY7" s="24" t="s">
        <v>102</v>
      </c>
      <c r="DZ7" s="24">
        <v>0</v>
      </c>
      <c r="EA7" s="24">
        <v>0</v>
      </c>
      <c r="EB7" s="24">
        <v>0</v>
      </c>
      <c r="EC7" s="24">
        <v>0</v>
      </c>
      <c r="ED7" s="24">
        <v>0</v>
      </c>
      <c r="EE7" s="24" t="s">
        <v>102</v>
      </c>
      <c r="EF7" s="24">
        <v>0</v>
      </c>
      <c r="EG7" s="24">
        <v>0</v>
      </c>
      <c r="EH7" s="24">
        <v>0</v>
      </c>
      <c r="EI7" s="24">
        <v>0</v>
      </c>
      <c r="EJ7" s="24" t="s">
        <v>102</v>
      </c>
      <c r="EK7" s="24">
        <v>0.01</v>
      </c>
      <c r="EL7" s="24">
        <v>0.02</v>
      </c>
      <c r="EM7" s="24">
        <v>0.02</v>
      </c>
      <c r="EN7" s="24">
        <v>0.01</v>
      </c>
      <c r="EO7" s="24">
        <v>0.03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2023-01-17T01:56:08Z</cp:lastPrinted>
  <dcterms:created xsi:type="dcterms:W3CDTF">2022-12-01T01:35:52Z</dcterms:created>
  <dcterms:modified xsi:type="dcterms:W3CDTF">2023-01-23T10:58:49Z</dcterms:modified>
  <cp:category/>
</cp:coreProperties>
</file>