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s02005\財政課\総務部財政課\①　財政調査・交付金関係\05 公営企業・第三セクター\公営企業\R2\公営企業に係る経営比較分析表（令和元年度決算）の分析等について\02_作業\"/>
    </mc:Choice>
  </mc:AlternateContent>
  <workbookProtection workbookAlgorithmName="SHA-512" workbookHashValue="26mQjG+nBWCCE2QKIepvM8uhAnrQd+nfQTvEgzXAnCv8uyQJf9stnbnAqB3n18ELXlaasUPDpOtMKCVmqD5OWg==" workbookSaltValue="Ph4k0MkY+Q4FNPLmtdoIB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<sst xmlns="http://schemas.openxmlformats.org/spreadsheetml/2006/main" count="299" uniqueCount="117">
  <si>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</si>
  <si>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</si>
  <si>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</si>
  <si>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</si>
  <si>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</si>
  <si>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</si>
  <si>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</si>
  <si>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</si>
  <si>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</si>
  <si>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</si>
  <si>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</si>
  <si>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</si>
  <si>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</si>
  <si>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</si>
  <si>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</si>
  <si>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</si>
  <si>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</si>
  <si>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</si>
  <si>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</si>
  <si>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</si>
  <si>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</si>
  <si>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</si>
  <si>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</si>
  <si>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</si>
  <si>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</si>
  <si>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</si>
  <si>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</si>
  <si>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</si>
  <si>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</si>
  <si>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</si>
  <si>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</si>
  <si>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</si>
  <si>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</si>
  <si>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</si>
  <si>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</si>
  <si>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</si>
  <si>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</si>
  <si>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</si>
  <si>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</si>
  <si>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</si>
  <si>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</si>
  <si>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</si>
  <si>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</si>
  <si>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</si>
  <si>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</si>
  <si>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</si>
  <si>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</si>
  <si>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</si>
  <si>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</si>
  <si>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</si>
  <si>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</si>
  <si>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</si>
  <si>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</si>
  <si>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</si>
  <si>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</si>
  <si>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</si>
  <si>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</si>
  <si>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</si>
  <si>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</si>
  <si>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</si>
  <si>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</si>
  <si>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</si>
  <si>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</si>
  <si>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</si>
  <si>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</si>
  <si>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</si>
  <si>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</si>
  <si>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</si>
  <si>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</si>
  <si>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</si>
  <si>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</si>
  <si>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</si>
  <si>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</si>
  <si>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</si>
  <si>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</si>
  <si>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</si>
  <si>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</si>
  <si>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</si>
  <si>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</si>
  <si>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</si>
  <si>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</si>
  <si>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</si>
  <si>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</si>
  <si>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</si>
  <si>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</si>
  <si>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</si>
  <si>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</si>
  <si>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</si>
  <si>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</si>
  <si>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</si>
  <si>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</si>
  <si>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</si>
  <si>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</si>
  <si>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</si>
  <si>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</si>
  <si>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</si>
  <si>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</si>
  <si>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</si>
  <si>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</si>
  <si>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</si>
  <si>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</si>
  <si>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</si>
  <si>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</si>
  <si>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</si>
  <si>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</si>
  <si>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</si>
  <si>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</si>
  <si>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</si>
  <si>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</si>
  <si>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</si>
  <si>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</si>
  <si>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</si>
  <si>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</si>
  <si>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</si>
  <si>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下水道施設長寿命化基本計画および農業集落排水処理施設に係る最適整備構想に基づき、計画的な施設の老朽化状況等の調査および改築・更新工事を実施し、施設寿命の延伸を図ります。</t>
    <phoneticPr fontId="15"/>
  </si>
  <si>
    <t>　水洗化率は順調に増加しているものの、経費回収率が100％を下回っており、経営状況は厳しいと言わざるを得ません。今後は、人口減少に伴う有収水量の減少が懸念されるため、投資の効率化や維持管理費の削減等を行い、かつ、水洗化率の向上に努めることにより有収水量を増加させ、料金収入の増収を図ることで、経営改善に取り組んでいきます。
　また、施設が破損してから対応する事後対応型から、計画的に点検・補修・改築等を行う予防保全型に移行していくことで、施設の安全性向上や長寿命化を図り、効率的な事業運営に取り組んでいきます。</t>
    <phoneticPr fontId="15"/>
  </si>
  <si>
    <t>　経営規模に対する企業債残高の比率が全国平均と比較して低くなっています。
　また、経費回収率が100％を下回っており、料金で回収すべき経費をすべて料金では賄えていない状況です。将来の人口減少を考慮すると、料金収入も減少が見込まれるため、今後ますます厳しくなることが想定されます。
　汚水処理原価については、類似団体平均および全国平均と比較すると低く抑えられていますが、引き続き投資の効率化や維持管理費の削減等により、経営改善への取組を行う必要があると考えられます。
　水洗化率については、全国平均および類似団体平均を上回っており、増加傾向で推移していることから、水洗化啓発活動を効果的に行えているといえます。</t>
    <rPh sb="27" eb="28">
      <t>ヒク</t>
    </rPh>
    <rPh sb="162" eb="164">
      <t>ゼンコク</t>
    </rPh>
    <rPh sb="164" eb="166">
      <t>ヘイキン</t>
    </rPh>
    <rPh sb="184" eb="185">
      <t>ヒ</t>
    </rPh>
    <rPh sb="186" eb="187">
      <t>ツヅ</t>
    </rPh>
    <rPh sb="217" eb="218">
      <t>オコナ</t>
    </rPh>
    <rPh sb="219" eb="221">
      <t>ヒツヨウ</t>
    </rPh>
    <rPh sb="267" eb="269">
      <t>ケイコウ</t>
    </rPh>
    <rPh sb="270" eb="272">
      <t>スイイ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</si>
</sst>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C9F-4AED-86BC-D659476D9405}"/>
            </c:ext>
          </c:extLst>
        </c:ser>
        <c:dLbls>
          <c:showLegendKey val="0"/>
          <c:showVal val="0"/>
          <c:showCatName val="0"/>
          <c:showSerName val="0"/>
          <c:showPercent val="0"/>
          <c:showBubbleSize val="0"/>
        </c:dLbls>
        <c:gapWidth val="150"/>
        <c:axId val="130253792"/>
        <c:axId val="13064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0.36</c:v>
                </c:pt>
              </c:numCache>
            </c:numRef>
          </c:val>
          <c:smooth val="0"/>
          <c:extLst xmlns:c16r2="http://schemas.microsoft.com/office/drawing/2015/06/chart">
            <c:ext xmlns:c16="http://schemas.microsoft.com/office/drawing/2014/chart" uri="{C3380CC4-5D6E-409C-BE32-E72D297353CC}">
              <c16:uniqueId val="{00000001-DC9F-4AED-86BC-D659476D9405}"/>
            </c:ext>
          </c:extLst>
        </c:ser>
        <c:dLbls>
          <c:showLegendKey val="0"/>
          <c:showVal val="0"/>
          <c:showCatName val="0"/>
          <c:showSerName val="0"/>
          <c:showPercent val="0"/>
          <c:showBubbleSize val="0"/>
        </c:dLbls>
        <c:marker val="1"/>
        <c:smooth val="0"/>
        <c:axId val="130253792"/>
        <c:axId val="130647096"/>
      </c:lineChart>
      <c:dateAx>
        <c:axId val="130253792"/>
        <c:scaling>
          <c:orientation val="minMax"/>
        </c:scaling>
        <c:delete val="1"/>
        <c:axPos val="b"/>
        <c:numFmt formatCode="&quot;H&quot;yy" sourceLinked="1"/>
        <c:majorTickMark val="none"/>
        <c:minorTickMark val="none"/>
        <c:tickLblPos val="none"/>
        <c:crossAx val="130647096"/>
        <c:crosses val="autoZero"/>
        <c:auto val="1"/>
        <c:lblOffset val="100"/>
        <c:baseTimeUnit val="years"/>
      </c:dateAx>
      <c:valAx>
        <c:axId val="13064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FC-4FFC-A24D-49E9EFFF75E4}"/>
            </c:ext>
          </c:extLst>
        </c:ser>
        <c:dLbls>
          <c:showLegendKey val="0"/>
          <c:showVal val="0"/>
          <c:showCatName val="0"/>
          <c:showSerName val="0"/>
          <c:showPercent val="0"/>
          <c:showBubbleSize val="0"/>
        </c:dLbls>
        <c:gapWidth val="150"/>
        <c:axId val="130930056"/>
        <c:axId val="13093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42.56</c:v>
                </c:pt>
                <c:pt idx="4">
                  <c:v>42.47</c:v>
                </c:pt>
              </c:numCache>
            </c:numRef>
          </c:val>
          <c:smooth val="0"/>
          <c:extLst xmlns:c16r2="http://schemas.microsoft.com/office/drawing/2015/06/chart">
            <c:ext xmlns:c16="http://schemas.microsoft.com/office/drawing/2014/chart" uri="{C3380CC4-5D6E-409C-BE32-E72D297353CC}">
              <c16:uniqueId val="{00000001-62FC-4FFC-A24D-49E9EFFF75E4}"/>
            </c:ext>
          </c:extLst>
        </c:ser>
        <c:dLbls>
          <c:showLegendKey val="0"/>
          <c:showVal val="0"/>
          <c:showCatName val="0"/>
          <c:showSerName val="0"/>
          <c:showPercent val="0"/>
          <c:showBubbleSize val="0"/>
        </c:dLbls>
        <c:marker val="1"/>
        <c:smooth val="0"/>
        <c:axId val="130930056"/>
        <c:axId val="130930448"/>
      </c:lineChart>
      <c:dateAx>
        <c:axId val="130930056"/>
        <c:scaling>
          <c:orientation val="minMax"/>
        </c:scaling>
        <c:delete val="1"/>
        <c:axPos val="b"/>
        <c:numFmt formatCode="&quot;H&quot;yy" sourceLinked="1"/>
        <c:majorTickMark val="none"/>
        <c:minorTickMark val="none"/>
        <c:tickLblPos val="none"/>
        <c:crossAx val="130930448"/>
        <c:crosses val="autoZero"/>
        <c:auto val="1"/>
        <c:lblOffset val="100"/>
        <c:baseTimeUnit val="years"/>
      </c:dateAx>
      <c:valAx>
        <c:axId val="13093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3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93.28</c:v>
                </c:pt>
                <c:pt idx="4">
                  <c:v>93.87</c:v>
                </c:pt>
              </c:numCache>
            </c:numRef>
          </c:val>
          <c:extLst xmlns:c16r2="http://schemas.microsoft.com/office/drawing/2015/06/chart">
            <c:ext xmlns:c16="http://schemas.microsoft.com/office/drawing/2014/chart" uri="{C3380CC4-5D6E-409C-BE32-E72D297353CC}">
              <c16:uniqueId val="{00000000-B31B-49B0-98C1-A1EEF7A39A31}"/>
            </c:ext>
          </c:extLst>
        </c:ser>
        <c:dLbls>
          <c:showLegendKey val="0"/>
          <c:showVal val="0"/>
          <c:showCatName val="0"/>
          <c:showSerName val="0"/>
          <c:showPercent val="0"/>
          <c:showBubbleSize val="0"/>
        </c:dLbls>
        <c:gapWidth val="150"/>
        <c:axId val="130693920"/>
        <c:axId val="13068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83.32</c:v>
                </c:pt>
                <c:pt idx="4">
                  <c:v>83.75</c:v>
                </c:pt>
              </c:numCache>
            </c:numRef>
          </c:val>
          <c:smooth val="0"/>
          <c:extLst xmlns:c16r2="http://schemas.microsoft.com/office/drawing/2015/06/chart">
            <c:ext xmlns:c16="http://schemas.microsoft.com/office/drawing/2014/chart" uri="{C3380CC4-5D6E-409C-BE32-E72D297353CC}">
              <c16:uniqueId val="{00000001-B31B-49B0-98C1-A1EEF7A39A31}"/>
            </c:ext>
          </c:extLst>
        </c:ser>
        <c:dLbls>
          <c:showLegendKey val="0"/>
          <c:showVal val="0"/>
          <c:showCatName val="0"/>
          <c:showSerName val="0"/>
          <c:showPercent val="0"/>
          <c:showBubbleSize val="0"/>
        </c:dLbls>
        <c:marker val="1"/>
        <c:smooth val="0"/>
        <c:axId val="130693920"/>
        <c:axId val="130689608"/>
      </c:lineChart>
      <c:dateAx>
        <c:axId val="130693920"/>
        <c:scaling>
          <c:orientation val="minMax"/>
        </c:scaling>
        <c:delete val="1"/>
        <c:axPos val="b"/>
        <c:numFmt formatCode="&quot;H&quot;yy" sourceLinked="1"/>
        <c:majorTickMark val="none"/>
        <c:minorTickMark val="none"/>
        <c:tickLblPos val="none"/>
        <c:crossAx val="130689608"/>
        <c:crosses val="autoZero"/>
        <c:auto val="1"/>
        <c:lblOffset val="100"/>
        <c:baseTimeUnit val="years"/>
      </c:dateAx>
      <c:valAx>
        <c:axId val="13068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101.64</c:v>
                </c:pt>
                <c:pt idx="4">
                  <c:v>101.16</c:v>
                </c:pt>
              </c:numCache>
            </c:numRef>
          </c:val>
          <c:extLst xmlns:c16r2="http://schemas.microsoft.com/office/drawing/2015/06/chart">
            <c:ext xmlns:c16="http://schemas.microsoft.com/office/drawing/2014/chart" uri="{C3380CC4-5D6E-409C-BE32-E72D297353CC}">
              <c16:uniqueId val="{00000000-F9A9-428D-BE72-C63605D11473}"/>
            </c:ext>
          </c:extLst>
        </c:ser>
        <c:dLbls>
          <c:showLegendKey val="0"/>
          <c:showVal val="0"/>
          <c:showCatName val="0"/>
          <c:showSerName val="0"/>
          <c:showPercent val="0"/>
          <c:showBubbleSize val="0"/>
        </c:dLbls>
        <c:gapWidth val="150"/>
        <c:axId val="156450808"/>
        <c:axId val="13069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101.72</c:v>
                </c:pt>
                <c:pt idx="4">
                  <c:v>102.73</c:v>
                </c:pt>
              </c:numCache>
            </c:numRef>
          </c:val>
          <c:smooth val="0"/>
          <c:extLst xmlns:c16r2="http://schemas.microsoft.com/office/drawing/2015/06/chart">
            <c:ext xmlns:c16="http://schemas.microsoft.com/office/drawing/2014/chart" uri="{C3380CC4-5D6E-409C-BE32-E72D297353CC}">
              <c16:uniqueId val="{00000001-F9A9-428D-BE72-C63605D11473}"/>
            </c:ext>
          </c:extLst>
        </c:ser>
        <c:dLbls>
          <c:showLegendKey val="0"/>
          <c:showVal val="0"/>
          <c:showCatName val="0"/>
          <c:showSerName val="0"/>
          <c:showPercent val="0"/>
          <c:showBubbleSize val="0"/>
        </c:dLbls>
        <c:marker val="1"/>
        <c:smooth val="0"/>
        <c:axId val="156450808"/>
        <c:axId val="130695096"/>
      </c:lineChart>
      <c:dateAx>
        <c:axId val="156450808"/>
        <c:scaling>
          <c:orientation val="minMax"/>
        </c:scaling>
        <c:delete val="1"/>
        <c:axPos val="b"/>
        <c:numFmt formatCode="&quot;H&quot;yy" sourceLinked="1"/>
        <c:majorTickMark val="none"/>
        <c:minorTickMark val="none"/>
        <c:tickLblPos val="none"/>
        <c:crossAx val="130695096"/>
        <c:crosses val="autoZero"/>
        <c:auto val="1"/>
        <c:lblOffset val="100"/>
        <c:baseTimeUnit val="years"/>
      </c:dateAx>
      <c:valAx>
        <c:axId val="13069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5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2.96</c:v>
                </c:pt>
                <c:pt idx="4">
                  <c:v>6.31</c:v>
                </c:pt>
              </c:numCache>
            </c:numRef>
          </c:val>
          <c:extLst xmlns:c16r2="http://schemas.microsoft.com/office/drawing/2015/06/chart">
            <c:ext xmlns:c16="http://schemas.microsoft.com/office/drawing/2014/chart" uri="{C3380CC4-5D6E-409C-BE32-E72D297353CC}">
              <c16:uniqueId val="{00000000-4C53-4361-9FDF-46CE0073E368}"/>
            </c:ext>
          </c:extLst>
        </c:ser>
        <c:dLbls>
          <c:showLegendKey val="0"/>
          <c:showVal val="0"/>
          <c:showCatName val="0"/>
          <c:showSerName val="0"/>
          <c:showPercent val="0"/>
          <c:showBubbleSize val="0"/>
        </c:dLbls>
        <c:gapWidth val="150"/>
        <c:axId val="130689216"/>
        <c:axId val="13069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24.68</c:v>
                </c:pt>
              </c:numCache>
            </c:numRef>
          </c:val>
          <c:smooth val="0"/>
          <c:extLst xmlns:c16r2="http://schemas.microsoft.com/office/drawing/2015/06/chart">
            <c:ext xmlns:c16="http://schemas.microsoft.com/office/drawing/2014/chart" uri="{C3380CC4-5D6E-409C-BE32-E72D297353CC}">
              <c16:uniqueId val="{00000001-4C53-4361-9FDF-46CE0073E368}"/>
            </c:ext>
          </c:extLst>
        </c:ser>
        <c:dLbls>
          <c:showLegendKey val="0"/>
          <c:showVal val="0"/>
          <c:showCatName val="0"/>
          <c:showSerName val="0"/>
          <c:showPercent val="0"/>
          <c:showBubbleSize val="0"/>
        </c:dLbls>
        <c:marker val="1"/>
        <c:smooth val="0"/>
        <c:axId val="130689216"/>
        <c:axId val="130695880"/>
      </c:lineChart>
      <c:dateAx>
        <c:axId val="130689216"/>
        <c:scaling>
          <c:orientation val="minMax"/>
        </c:scaling>
        <c:delete val="1"/>
        <c:axPos val="b"/>
        <c:numFmt formatCode="&quot;H&quot;yy" sourceLinked="1"/>
        <c:majorTickMark val="none"/>
        <c:minorTickMark val="none"/>
        <c:tickLblPos val="none"/>
        <c:crossAx val="130695880"/>
        <c:crosses val="autoZero"/>
        <c:auto val="1"/>
        <c:lblOffset val="100"/>
        <c:baseTimeUnit val="years"/>
      </c:dateAx>
      <c:valAx>
        <c:axId val="13069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BE2-440D-B3F1-19B808DB3F62}"/>
            </c:ext>
          </c:extLst>
        </c:ser>
        <c:dLbls>
          <c:showLegendKey val="0"/>
          <c:showVal val="0"/>
          <c:showCatName val="0"/>
          <c:showSerName val="0"/>
          <c:showPercent val="0"/>
          <c:showBubbleSize val="0"/>
        </c:dLbls>
        <c:gapWidth val="150"/>
        <c:axId val="130690784"/>
        <c:axId val="13068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8.6199999999999992</c:v>
                </c:pt>
              </c:numCache>
            </c:numRef>
          </c:val>
          <c:smooth val="0"/>
          <c:extLst xmlns:c16r2="http://schemas.microsoft.com/office/drawing/2015/06/chart">
            <c:ext xmlns:c16="http://schemas.microsoft.com/office/drawing/2014/chart" uri="{C3380CC4-5D6E-409C-BE32-E72D297353CC}">
              <c16:uniqueId val="{00000001-1BE2-440D-B3F1-19B808DB3F62}"/>
            </c:ext>
          </c:extLst>
        </c:ser>
        <c:dLbls>
          <c:showLegendKey val="0"/>
          <c:showVal val="0"/>
          <c:showCatName val="0"/>
          <c:showSerName val="0"/>
          <c:showPercent val="0"/>
          <c:showBubbleSize val="0"/>
        </c:dLbls>
        <c:marker val="1"/>
        <c:smooth val="0"/>
        <c:axId val="130690784"/>
        <c:axId val="130688432"/>
      </c:lineChart>
      <c:dateAx>
        <c:axId val="130690784"/>
        <c:scaling>
          <c:orientation val="minMax"/>
        </c:scaling>
        <c:delete val="1"/>
        <c:axPos val="b"/>
        <c:numFmt formatCode="&quot;H&quot;yy" sourceLinked="1"/>
        <c:majorTickMark val="none"/>
        <c:minorTickMark val="none"/>
        <c:tickLblPos val="none"/>
        <c:crossAx val="130688432"/>
        <c:crosses val="autoZero"/>
        <c:auto val="1"/>
        <c:lblOffset val="100"/>
        <c:baseTimeUnit val="years"/>
      </c:dateAx>
      <c:valAx>
        <c:axId val="13068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D68-4FF0-A3C3-D16DF8CC65E6}"/>
            </c:ext>
          </c:extLst>
        </c:ser>
        <c:dLbls>
          <c:showLegendKey val="0"/>
          <c:showVal val="0"/>
          <c:showCatName val="0"/>
          <c:showSerName val="0"/>
          <c:showPercent val="0"/>
          <c:showBubbleSize val="0"/>
        </c:dLbls>
        <c:gapWidth val="150"/>
        <c:axId val="130693136"/>
        <c:axId val="13069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112.88</c:v>
                </c:pt>
                <c:pt idx="4">
                  <c:v>94.97</c:v>
                </c:pt>
              </c:numCache>
            </c:numRef>
          </c:val>
          <c:smooth val="0"/>
          <c:extLst xmlns:c16r2="http://schemas.microsoft.com/office/drawing/2015/06/chart">
            <c:ext xmlns:c16="http://schemas.microsoft.com/office/drawing/2014/chart" uri="{C3380CC4-5D6E-409C-BE32-E72D297353CC}">
              <c16:uniqueId val="{00000001-ED68-4FF0-A3C3-D16DF8CC65E6}"/>
            </c:ext>
          </c:extLst>
        </c:ser>
        <c:dLbls>
          <c:showLegendKey val="0"/>
          <c:showVal val="0"/>
          <c:showCatName val="0"/>
          <c:showSerName val="0"/>
          <c:showPercent val="0"/>
          <c:showBubbleSize val="0"/>
        </c:dLbls>
        <c:marker val="1"/>
        <c:smooth val="0"/>
        <c:axId val="130693136"/>
        <c:axId val="130691176"/>
      </c:lineChart>
      <c:dateAx>
        <c:axId val="130693136"/>
        <c:scaling>
          <c:orientation val="minMax"/>
        </c:scaling>
        <c:delete val="1"/>
        <c:axPos val="b"/>
        <c:numFmt formatCode="&quot;H&quot;yy" sourceLinked="1"/>
        <c:majorTickMark val="none"/>
        <c:minorTickMark val="none"/>
        <c:tickLblPos val="none"/>
        <c:crossAx val="130691176"/>
        <c:crosses val="autoZero"/>
        <c:auto val="1"/>
        <c:lblOffset val="100"/>
        <c:baseTimeUnit val="years"/>
      </c:dateAx>
      <c:valAx>
        <c:axId val="13069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9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20.71</c:v>
                </c:pt>
                <c:pt idx="4">
                  <c:v>13.22</c:v>
                </c:pt>
              </c:numCache>
            </c:numRef>
          </c:val>
          <c:extLst xmlns:c16r2="http://schemas.microsoft.com/office/drawing/2015/06/chart">
            <c:ext xmlns:c16="http://schemas.microsoft.com/office/drawing/2014/chart" uri="{C3380CC4-5D6E-409C-BE32-E72D297353CC}">
              <c16:uniqueId val="{00000000-73B0-46C1-A168-BE1462E721CF}"/>
            </c:ext>
          </c:extLst>
        </c:ser>
        <c:dLbls>
          <c:showLegendKey val="0"/>
          <c:showVal val="0"/>
          <c:showCatName val="0"/>
          <c:showSerName val="0"/>
          <c:showPercent val="0"/>
          <c:showBubbleSize val="0"/>
        </c:dLbls>
        <c:gapWidth val="150"/>
        <c:axId val="130931232"/>
        <c:axId val="13092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49.18</c:v>
                </c:pt>
                <c:pt idx="4">
                  <c:v>47.72</c:v>
                </c:pt>
              </c:numCache>
            </c:numRef>
          </c:val>
          <c:smooth val="0"/>
          <c:extLst xmlns:c16r2="http://schemas.microsoft.com/office/drawing/2015/06/chart">
            <c:ext xmlns:c16="http://schemas.microsoft.com/office/drawing/2014/chart" uri="{C3380CC4-5D6E-409C-BE32-E72D297353CC}">
              <c16:uniqueId val="{00000001-73B0-46C1-A168-BE1462E721CF}"/>
            </c:ext>
          </c:extLst>
        </c:ser>
        <c:dLbls>
          <c:showLegendKey val="0"/>
          <c:showVal val="0"/>
          <c:showCatName val="0"/>
          <c:showSerName val="0"/>
          <c:showPercent val="0"/>
          <c:showBubbleSize val="0"/>
        </c:dLbls>
        <c:marker val="1"/>
        <c:smooth val="0"/>
        <c:axId val="130931232"/>
        <c:axId val="130926136"/>
      </c:lineChart>
      <c:dateAx>
        <c:axId val="130931232"/>
        <c:scaling>
          <c:orientation val="minMax"/>
        </c:scaling>
        <c:delete val="1"/>
        <c:axPos val="b"/>
        <c:numFmt formatCode="&quot;H&quot;yy" sourceLinked="1"/>
        <c:majorTickMark val="none"/>
        <c:minorTickMark val="none"/>
        <c:tickLblPos val="none"/>
        <c:crossAx val="130926136"/>
        <c:crosses val="autoZero"/>
        <c:auto val="1"/>
        <c:lblOffset val="100"/>
        <c:baseTimeUnit val="years"/>
      </c:dateAx>
      <c:valAx>
        <c:axId val="13092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942.72</c:v>
                </c:pt>
                <c:pt idx="4">
                  <c:v>750.69</c:v>
                </c:pt>
              </c:numCache>
            </c:numRef>
          </c:val>
          <c:extLst xmlns:c16r2="http://schemas.microsoft.com/office/drawing/2015/06/chart">
            <c:ext xmlns:c16="http://schemas.microsoft.com/office/drawing/2014/chart" uri="{C3380CC4-5D6E-409C-BE32-E72D297353CC}">
              <c16:uniqueId val="{00000000-8854-4CE2-B320-E26202E94994}"/>
            </c:ext>
          </c:extLst>
        </c:ser>
        <c:dLbls>
          <c:showLegendKey val="0"/>
          <c:showVal val="0"/>
          <c:showCatName val="0"/>
          <c:showSerName val="0"/>
          <c:showPercent val="0"/>
          <c:showBubbleSize val="0"/>
        </c:dLbls>
        <c:gapWidth val="150"/>
        <c:axId val="130931624"/>
        <c:axId val="13092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8854-4CE2-B320-E26202E94994}"/>
            </c:ext>
          </c:extLst>
        </c:ser>
        <c:dLbls>
          <c:showLegendKey val="0"/>
          <c:showVal val="0"/>
          <c:showCatName val="0"/>
          <c:showSerName val="0"/>
          <c:showPercent val="0"/>
          <c:showBubbleSize val="0"/>
        </c:dLbls>
        <c:marker val="1"/>
        <c:smooth val="0"/>
        <c:axId val="130931624"/>
        <c:axId val="130924568"/>
      </c:lineChart>
      <c:dateAx>
        <c:axId val="130931624"/>
        <c:scaling>
          <c:orientation val="minMax"/>
        </c:scaling>
        <c:delete val="1"/>
        <c:axPos val="b"/>
        <c:numFmt formatCode="&quot;H&quot;yy" sourceLinked="1"/>
        <c:majorTickMark val="none"/>
        <c:minorTickMark val="none"/>
        <c:tickLblPos val="none"/>
        <c:crossAx val="130924568"/>
        <c:crosses val="autoZero"/>
        <c:auto val="1"/>
        <c:lblOffset val="100"/>
        <c:baseTimeUnit val="years"/>
      </c:dateAx>
      <c:valAx>
        <c:axId val="13092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3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82.26</c:v>
                </c:pt>
                <c:pt idx="4">
                  <c:v>94.51</c:v>
                </c:pt>
              </c:numCache>
            </c:numRef>
          </c:val>
          <c:extLst xmlns:c16r2="http://schemas.microsoft.com/office/drawing/2015/06/chart">
            <c:ext xmlns:c16="http://schemas.microsoft.com/office/drawing/2014/chart" uri="{C3380CC4-5D6E-409C-BE32-E72D297353CC}">
              <c16:uniqueId val="{00000000-F770-4D70-814C-CA3A669214BB}"/>
            </c:ext>
          </c:extLst>
        </c:ser>
        <c:dLbls>
          <c:showLegendKey val="0"/>
          <c:showVal val="0"/>
          <c:showCatName val="0"/>
          <c:showSerName val="0"/>
          <c:showPercent val="0"/>
          <c:showBubbleSize val="0"/>
        </c:dLbls>
        <c:gapWidth val="150"/>
        <c:axId val="130926528"/>
        <c:axId val="13092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F770-4D70-814C-CA3A669214BB}"/>
            </c:ext>
          </c:extLst>
        </c:ser>
        <c:dLbls>
          <c:showLegendKey val="0"/>
          <c:showVal val="0"/>
          <c:showCatName val="0"/>
          <c:showSerName val="0"/>
          <c:showPercent val="0"/>
          <c:showBubbleSize val="0"/>
        </c:dLbls>
        <c:marker val="1"/>
        <c:smooth val="0"/>
        <c:axId val="130926528"/>
        <c:axId val="130926920"/>
      </c:lineChart>
      <c:dateAx>
        <c:axId val="130926528"/>
        <c:scaling>
          <c:orientation val="minMax"/>
        </c:scaling>
        <c:delete val="1"/>
        <c:axPos val="b"/>
        <c:numFmt formatCode="&quot;H&quot;yy" sourceLinked="1"/>
        <c:majorTickMark val="none"/>
        <c:minorTickMark val="none"/>
        <c:tickLblPos val="none"/>
        <c:crossAx val="130926920"/>
        <c:crosses val="autoZero"/>
        <c:auto val="1"/>
        <c:lblOffset val="100"/>
        <c:baseTimeUnit val="years"/>
      </c:dateAx>
      <c:valAx>
        <c:axId val="13092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178.21</c:v>
                </c:pt>
                <c:pt idx="4">
                  <c:v>156</c:v>
                </c:pt>
              </c:numCache>
            </c:numRef>
          </c:val>
          <c:extLst xmlns:c16r2="http://schemas.microsoft.com/office/drawing/2015/06/chart">
            <c:ext xmlns:c16="http://schemas.microsoft.com/office/drawing/2014/chart" uri="{C3380CC4-5D6E-409C-BE32-E72D297353CC}">
              <c16:uniqueId val="{00000000-29D4-46D7-A132-0107673C0DD0}"/>
            </c:ext>
          </c:extLst>
        </c:ser>
        <c:dLbls>
          <c:showLegendKey val="0"/>
          <c:showVal val="0"/>
          <c:showCatName val="0"/>
          <c:showSerName val="0"/>
          <c:showPercent val="0"/>
          <c:showBubbleSize val="0"/>
        </c:dLbls>
        <c:gapWidth val="150"/>
        <c:axId val="130927312"/>
        <c:axId val="13092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230.02</c:v>
                </c:pt>
                <c:pt idx="4">
                  <c:v>228.47</c:v>
                </c:pt>
              </c:numCache>
            </c:numRef>
          </c:val>
          <c:smooth val="0"/>
          <c:extLst xmlns:c16r2="http://schemas.microsoft.com/office/drawing/2015/06/chart">
            <c:ext xmlns:c16="http://schemas.microsoft.com/office/drawing/2014/chart" uri="{C3380CC4-5D6E-409C-BE32-E72D297353CC}">
              <c16:uniqueId val="{00000001-29D4-46D7-A132-0107673C0DD0}"/>
            </c:ext>
          </c:extLst>
        </c:ser>
        <c:dLbls>
          <c:showLegendKey val="0"/>
          <c:showVal val="0"/>
          <c:showCatName val="0"/>
          <c:showSerName val="0"/>
          <c:showPercent val="0"/>
          <c:showBubbleSize val="0"/>
        </c:dLbls>
        <c:marker val="1"/>
        <c:smooth val="0"/>
        <c:axId val="130927312"/>
        <c:axId val="130927704"/>
      </c:lineChart>
      <c:dateAx>
        <c:axId val="130927312"/>
        <c:scaling>
          <c:orientation val="minMax"/>
        </c:scaling>
        <c:delete val="1"/>
        <c:axPos val="b"/>
        <c:numFmt formatCode="&quot;H&quot;yy" sourceLinked="1"/>
        <c:majorTickMark val="none"/>
        <c:minorTickMark val="none"/>
        <c:tickLblPos val="none"/>
        <c:crossAx val="130927704"/>
        <c:crosses val="autoZero"/>
        <c:auto val="1"/>
        <c:lblOffset val="100"/>
        <c:baseTimeUnit val="years"/>
      </c:dateAx>
      <c:valAx>
        <c:axId val="13092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2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85" zoomScaleNormal="85" workbookViewId="0">
      <selection activeCell="BL5" sqref="BL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米原市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38937</v>
      </c>
      <c r="AM8" s="69"/>
      <c r="AN8" s="69"/>
      <c r="AO8" s="69"/>
      <c r="AP8" s="69"/>
      <c r="AQ8" s="69"/>
      <c r="AR8" s="69"/>
      <c r="AS8" s="69"/>
      <c r="AT8" s="68">
        <f>データ!T6</f>
        <v>250.39</v>
      </c>
      <c r="AU8" s="68"/>
      <c r="AV8" s="68"/>
      <c r="AW8" s="68"/>
      <c r="AX8" s="68"/>
      <c r="AY8" s="68"/>
      <c r="AZ8" s="68"/>
      <c r="BA8" s="68"/>
      <c r="BB8" s="68">
        <f>データ!U6</f>
        <v>155.51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57.49</v>
      </c>
      <c r="J10" s="68"/>
      <c r="K10" s="68"/>
      <c r="L10" s="68"/>
      <c r="M10" s="68"/>
      <c r="N10" s="68"/>
      <c r="O10" s="68"/>
      <c r="P10" s="68">
        <f>データ!P6</f>
        <v>42.23</v>
      </c>
      <c r="Q10" s="68"/>
      <c r="R10" s="68"/>
      <c r="S10" s="68"/>
      <c r="T10" s="68"/>
      <c r="U10" s="68"/>
      <c r="V10" s="68"/>
      <c r="W10" s="68">
        <f>データ!Q6</f>
        <v>84.03</v>
      </c>
      <c r="X10" s="68"/>
      <c r="Y10" s="68"/>
      <c r="Z10" s="68"/>
      <c r="AA10" s="68"/>
      <c r="AB10" s="68"/>
      <c r="AC10" s="68"/>
      <c r="AD10" s="69">
        <f>データ!R6</f>
        <v>2776</v>
      </c>
      <c r="AE10" s="69"/>
      <c r="AF10" s="69"/>
      <c r="AG10" s="69"/>
      <c r="AH10" s="69"/>
      <c r="AI10" s="69"/>
      <c r="AJ10" s="69"/>
      <c r="AK10" s="2"/>
      <c r="AL10" s="69">
        <f>データ!V6</f>
        <v>16379</v>
      </c>
      <c r="AM10" s="69"/>
      <c r="AN10" s="69"/>
      <c r="AO10" s="69"/>
      <c r="AP10" s="69"/>
      <c r="AQ10" s="69"/>
      <c r="AR10" s="69"/>
      <c r="AS10" s="69"/>
      <c r="AT10" s="68">
        <f>データ!W6</f>
        <v>7.58</v>
      </c>
      <c r="AU10" s="68"/>
      <c r="AV10" s="68"/>
      <c r="AW10" s="68"/>
      <c r="AX10" s="68"/>
      <c r="AY10" s="68"/>
      <c r="AZ10" s="68"/>
      <c r="BA10" s="68"/>
      <c r="BB10" s="68">
        <f>データ!X6</f>
        <v>2160.8200000000002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gKGqk+XeEmG31HTNFYCCAtu2Jn/1lncT6Be8zYVH8PwnP3eUOzAuZciOsgDK1FMyJUdmggqbq50rV4DgSoHJ6w==" saltValue="xGm67WriK0cbWQ2ix+40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252140</v>
      </c>
      <c r="D6" s="33">
        <f t="shared" si="3"/>
        <v>46</v>
      </c>
      <c r="E6" s="33">
        <f t="shared" si="3"/>
        <v>17</v>
      </c>
      <c r="F6" s="33">
        <f t="shared" si="3"/>
        <v>4</v>
      </c>
      <c r="G6" s="33">
        <f t="shared" si="3"/>
        <v>0</v>
      </c>
      <c r="H6" s="33" t="str">
        <f t="shared" si="3"/>
        <v>滋賀県　米原市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57.49</v>
      </c>
      <c r="P6" s="34">
        <f t="shared" si="3"/>
        <v>42.23</v>
      </c>
      <c r="Q6" s="34">
        <f t="shared" si="3"/>
        <v>84.03</v>
      </c>
      <c r="R6" s="34">
        <f t="shared" si="3"/>
        <v>2776</v>
      </c>
      <c r="S6" s="34">
        <f t="shared" si="3"/>
        <v>38937</v>
      </c>
      <c r="T6" s="34">
        <f t="shared" si="3"/>
        <v>250.39</v>
      </c>
      <c r="U6" s="34">
        <f t="shared" si="3"/>
        <v>155.51</v>
      </c>
      <c r="V6" s="34">
        <f t="shared" si="3"/>
        <v>16379</v>
      </c>
      <c r="W6" s="34">
        <f t="shared" si="3"/>
        <v>7.58</v>
      </c>
      <c r="X6" s="34">
        <f t="shared" si="3"/>
        <v>2160.8200000000002</v>
      </c>
      <c r="Y6" s="35" t="str">
        <f>IF(Y7="",NA(),Y7)</f>
        <v>-</v>
      </c>
      <c r="Z6" s="35" t="str">
        <f t="shared" ref="Z6:AH6" si="4">IF(Z7="",NA(),Z7)</f>
        <v>-</v>
      </c>
      <c r="AA6" s="35" t="str">
        <f t="shared" si="4"/>
        <v>-</v>
      </c>
      <c r="AB6" s="35">
        <f t="shared" si="4"/>
        <v>101.64</v>
      </c>
      <c r="AC6" s="35">
        <f t="shared" si="4"/>
        <v>101.16</v>
      </c>
      <c r="AD6" s="35" t="str">
        <f t="shared" si="4"/>
        <v>-</v>
      </c>
      <c r="AE6" s="35" t="str">
        <f t="shared" si="4"/>
        <v>-</v>
      </c>
      <c r="AF6" s="35" t="str">
        <f t="shared" si="4"/>
        <v>-</v>
      </c>
      <c r="AG6" s="35">
        <f t="shared" si="4"/>
        <v>101.72</v>
      </c>
      <c r="AH6" s="35">
        <f t="shared" si="4"/>
        <v>102.73</v>
      </c>
      <c r="AI6" s="34" t="str">
        <f>IF(AI7="","",IF(AI7="-","【-】","【"&amp;SUBSTITUTE(TEXT(AI7,"#,##0.00"),"-","△")&amp;"】"))</f>
        <v>【102.87】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112.88</v>
      </c>
      <c r="AS6" s="35">
        <f t="shared" si="5"/>
        <v>94.97</v>
      </c>
      <c r="AT6" s="34" t="str">
        <f>IF(AT7="","",IF(AT7="-","【-】","【"&amp;SUBSTITUTE(TEXT(AT7,"#,##0.00"),"-","△")&amp;"】"))</f>
        <v>【76.63】</v>
      </c>
      <c r="AU6" s="35" t="str">
        <f>IF(AU7="",NA(),AU7)</f>
        <v>-</v>
      </c>
      <c r="AV6" s="35" t="str">
        <f t="shared" ref="AV6:BD6" si="6">IF(AV7="",NA(),AV7)</f>
        <v>-</v>
      </c>
      <c r="AW6" s="35" t="str">
        <f t="shared" si="6"/>
        <v>-</v>
      </c>
      <c r="AX6" s="35">
        <f t="shared" si="6"/>
        <v>20.71</v>
      </c>
      <c r="AY6" s="35">
        <f t="shared" si="6"/>
        <v>13.22</v>
      </c>
      <c r="AZ6" s="35" t="str">
        <f t="shared" si="6"/>
        <v>-</v>
      </c>
      <c r="BA6" s="35" t="str">
        <f t="shared" si="6"/>
        <v>-</v>
      </c>
      <c r="BB6" s="35" t="str">
        <f t="shared" si="6"/>
        <v>-</v>
      </c>
      <c r="BC6" s="35">
        <f t="shared" si="6"/>
        <v>49.18</v>
      </c>
      <c r="BD6" s="35">
        <f t="shared" si="6"/>
        <v>47.72</v>
      </c>
      <c r="BE6" s="34" t="str">
        <f>IF(BE7="","",IF(BE7="-","【-】","【"&amp;SUBSTITUTE(TEXT(BE7,"#,##0.00"),"-","△")&amp;"】"))</f>
        <v>【49.61】</v>
      </c>
      <c r="BF6" s="35" t="str">
        <f>IF(BF7="",NA(),BF7)</f>
        <v>-</v>
      </c>
      <c r="BG6" s="35" t="str">
        <f t="shared" ref="BG6:BO6" si="7">IF(BG7="",NA(),BG7)</f>
        <v>-</v>
      </c>
      <c r="BH6" s="35" t="str">
        <f t="shared" si="7"/>
        <v>-</v>
      </c>
      <c r="BI6" s="35">
        <f t="shared" si="7"/>
        <v>942.72</v>
      </c>
      <c r="BJ6" s="35">
        <f t="shared" si="7"/>
        <v>750.69</v>
      </c>
      <c r="BK6" s="35" t="str">
        <f t="shared" si="7"/>
        <v>-</v>
      </c>
      <c r="BL6" s="35" t="str">
        <f t="shared" si="7"/>
        <v>-</v>
      </c>
      <c r="BM6" s="35" t="str">
        <f t="shared" si="7"/>
        <v>-</v>
      </c>
      <c r="BN6" s="35">
        <f t="shared" si="7"/>
        <v>1194.1500000000001</v>
      </c>
      <c r="BO6" s="35">
        <f t="shared" si="7"/>
        <v>1206.79</v>
      </c>
      <c r="BP6" s="34" t="str">
        <f>IF(BP7="","",IF(BP7="-","【-】","【"&amp;SUBSTITUTE(TEXT(BP7,"#,##0.00"),"-","△")&amp;"】"))</f>
        <v>【1,218.70】</v>
      </c>
      <c r="BQ6" s="35" t="str">
        <f>IF(BQ7="",NA(),BQ7)</f>
        <v>-</v>
      </c>
      <c r="BR6" s="35" t="str">
        <f t="shared" ref="BR6:BZ6" si="8">IF(BR7="",NA(),BR7)</f>
        <v>-</v>
      </c>
      <c r="BS6" s="35" t="str">
        <f t="shared" si="8"/>
        <v>-</v>
      </c>
      <c r="BT6" s="35">
        <f t="shared" si="8"/>
        <v>82.26</v>
      </c>
      <c r="BU6" s="35">
        <f t="shared" si="8"/>
        <v>94.51</v>
      </c>
      <c r="BV6" s="35" t="str">
        <f t="shared" si="8"/>
        <v>-</v>
      </c>
      <c r="BW6" s="35" t="str">
        <f t="shared" si="8"/>
        <v>-</v>
      </c>
      <c r="BX6" s="35" t="str">
        <f t="shared" si="8"/>
        <v>-</v>
      </c>
      <c r="BY6" s="35">
        <f t="shared" si="8"/>
        <v>72.260000000000005</v>
      </c>
      <c r="BZ6" s="35">
        <f t="shared" si="8"/>
        <v>71.84</v>
      </c>
      <c r="CA6" s="34" t="str">
        <f>IF(CA7="","",IF(CA7="-","【-】","【"&amp;SUBSTITUTE(TEXT(CA7,"#,##0.00"),"-","△")&amp;"】"))</f>
        <v>【74.17】</v>
      </c>
      <c r="CB6" s="35" t="str">
        <f>IF(CB7="",NA(),CB7)</f>
        <v>-</v>
      </c>
      <c r="CC6" s="35" t="str">
        <f t="shared" ref="CC6:CK6" si="9">IF(CC7="",NA(),CC7)</f>
        <v>-</v>
      </c>
      <c r="CD6" s="35" t="str">
        <f t="shared" si="9"/>
        <v>-</v>
      </c>
      <c r="CE6" s="35">
        <f t="shared" si="9"/>
        <v>178.21</v>
      </c>
      <c r="CF6" s="35">
        <f t="shared" si="9"/>
        <v>156</v>
      </c>
      <c r="CG6" s="35" t="str">
        <f t="shared" si="9"/>
        <v>-</v>
      </c>
      <c r="CH6" s="35" t="str">
        <f t="shared" si="9"/>
        <v>-</v>
      </c>
      <c r="CI6" s="35" t="str">
        <f t="shared" si="9"/>
        <v>-</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42.56</v>
      </c>
      <c r="CV6" s="35">
        <f t="shared" si="10"/>
        <v>42.47</v>
      </c>
      <c r="CW6" s="34" t="str">
        <f>IF(CW7="","",IF(CW7="-","【-】","【"&amp;SUBSTITUTE(TEXT(CW7,"#,##0.00"),"-","△")&amp;"】"))</f>
        <v>【42.86】</v>
      </c>
      <c r="CX6" s="35" t="str">
        <f>IF(CX7="",NA(),CX7)</f>
        <v>-</v>
      </c>
      <c r="CY6" s="35" t="str">
        <f t="shared" ref="CY6:DG6" si="11">IF(CY7="",NA(),CY7)</f>
        <v>-</v>
      </c>
      <c r="CZ6" s="35" t="str">
        <f t="shared" si="11"/>
        <v>-</v>
      </c>
      <c r="DA6" s="35">
        <f t="shared" si="11"/>
        <v>93.28</v>
      </c>
      <c r="DB6" s="35">
        <f t="shared" si="11"/>
        <v>93.87</v>
      </c>
      <c r="DC6" s="35" t="str">
        <f t="shared" si="11"/>
        <v>-</v>
      </c>
      <c r="DD6" s="35" t="str">
        <f t="shared" si="11"/>
        <v>-</v>
      </c>
      <c r="DE6" s="35" t="str">
        <f t="shared" si="11"/>
        <v>-</v>
      </c>
      <c r="DF6" s="35">
        <f t="shared" si="11"/>
        <v>83.32</v>
      </c>
      <c r="DG6" s="35">
        <f t="shared" si="11"/>
        <v>83.75</v>
      </c>
      <c r="DH6" s="34" t="str">
        <f>IF(DH7="","",IF(DH7="-","【-】","【"&amp;SUBSTITUTE(TEXT(DH7,"#,##0.00"),"-","△")&amp;"】"))</f>
        <v>【84.20】</v>
      </c>
      <c r="DI6" s="35" t="str">
        <f>IF(DI7="",NA(),DI7)</f>
        <v>-</v>
      </c>
      <c r="DJ6" s="35" t="str">
        <f t="shared" ref="DJ6:DR6" si="12">IF(DJ7="",NA(),DJ7)</f>
        <v>-</v>
      </c>
      <c r="DK6" s="35" t="str">
        <f t="shared" si="12"/>
        <v>-</v>
      </c>
      <c r="DL6" s="35">
        <f t="shared" si="12"/>
        <v>2.96</v>
      </c>
      <c r="DM6" s="35">
        <f t="shared" si="12"/>
        <v>6.31</v>
      </c>
      <c r="DN6" s="35" t="str">
        <f t="shared" si="12"/>
        <v>-</v>
      </c>
      <c r="DO6" s="35" t="str">
        <f t="shared" si="12"/>
        <v>-</v>
      </c>
      <c r="DP6" s="35" t="str">
        <f t="shared" si="12"/>
        <v>-</v>
      </c>
      <c r="DQ6" s="35">
        <f t="shared" si="12"/>
        <v>24.68</v>
      </c>
      <c r="DR6" s="35">
        <f t="shared" si="12"/>
        <v>24.68</v>
      </c>
      <c r="DS6" s="34" t="str">
        <f>IF(DS7="","",IF(DS7="-","【-】","【"&amp;SUBSTITUTE(TEXT(DS7,"#,##0.00"),"-","△")&amp;"】"))</f>
        <v>【25.37】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8.6199999999999992</v>
      </c>
      <c r="ED6" s="34" t="str">
        <f>IF(ED7="","",IF(ED7="-","【-】","【"&amp;SUBSTITUTE(TEXT(ED7,"#,##0.00"),"-","△")&amp;"】"))</f>
        <v>【6.20】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0.36</v>
      </c>
      <c r="EO6" s="34" t="str">
        <f>IF(EO7="","",IF(EO7="-","【-】","【"&amp;SUBSTITUTE(TEXT(EO7,"#,##0.00"),"-","△")&amp;"】"))</f>
        <v>【0.28】</v>
      </c>
    </row>
    <row r="7" spans="1:148" s="36" customFormat="1" x14ac:dyDescent="0.15">
      <c r="A7" s="28"/>
      <c r="B7" s="37">
        <v>2019</v>
      </c>
      <c r="C7" s="37">
        <v>252140</v>
      </c>
      <c r="D7" s="37">
        <v>46</v>
      </c>
      <c r="E7" s="37">
        <v>17</v>
      </c>
      <c r="F7" s="37">
        <v>4</v>
      </c>
      <c r="G7" s="37">
        <v>0</v>
      </c>
      <c r="H7" s="37" t="s">
        <v>96</v>
      </c>
      <c r="I7" s="37" t="s">
        <v>97</v>
      </c>
      <c r="J7" s="37" t="s">
        <v>98</v>
      </c>
      <c r="K7" s="37" t="s">
        <v>99</v>
      </c>
      <c r="L7" s="37" t="s">
        <v>100</v>
      </c>
      <c r="M7" s="37" t="s">
        <v>101</v>
      </c>
      <c r="N7" s="38" t="s">
        <v>102</v>
      </c>
      <c r="O7" s="38">
        <v>57.49</v>
      </c>
      <c r="P7" s="38">
        <v>42.23</v>
      </c>
      <c r="Q7" s="38">
        <v>84.03</v>
      </c>
      <c r="R7" s="38">
        <v>2776</v>
      </c>
      <c r="S7" s="38">
        <v>38937</v>
      </c>
      <c r="T7" s="38">
        <v>250.39</v>
      </c>
      <c r="U7" s="38">
        <v>155.51</v>
      </c>
      <c r="V7" s="38">
        <v>16379</v>
      </c>
      <c r="W7" s="38">
        <v>7.58</v>
      </c>
      <c r="X7" s="38">
        <v>2160.8200000000002</v>
      </c>
      <c r="Y7" s="38" t="s">
        <v>102</v>
      </c>
      <c r="Z7" s="38" t="s">
        <v>102</v>
      </c>
      <c r="AA7" s="38" t="s">
        <v>102</v>
      </c>
      <c r="AB7" s="38">
        <v>101.64</v>
      </c>
      <c r="AC7" s="38">
        <v>101.16</v>
      </c>
      <c r="AD7" s="38" t="s">
        <v>102</v>
      </c>
      <c r="AE7" s="38" t="s">
        <v>102</v>
      </c>
      <c r="AF7" s="38" t="s">
        <v>102</v>
      </c>
      <c r="AG7" s="38">
        <v>101.72</v>
      </c>
      <c r="AH7" s="38">
        <v>102.73</v>
      </c>
      <c r="AI7" s="38">
        <v>102.87</v>
      </c>
      <c r="AJ7" s="38" t="s">
        <v>102</v>
      </c>
      <c r="AK7" s="38" t="s">
        <v>102</v>
      </c>
      <c r="AL7" s="38" t="s">
        <v>102</v>
      </c>
      <c r="AM7" s="38">
        <v>0</v>
      </c>
      <c r="AN7" s="38">
        <v>0</v>
      </c>
      <c r="AO7" s="38" t="s">
        <v>102</v>
      </c>
      <c r="AP7" s="38" t="s">
        <v>102</v>
      </c>
      <c r="AQ7" s="38" t="s">
        <v>102</v>
      </c>
      <c r="AR7" s="38">
        <v>112.88</v>
      </c>
      <c r="AS7" s="38">
        <v>94.97</v>
      </c>
      <c r="AT7" s="38">
        <v>76.63</v>
      </c>
      <c r="AU7" s="38" t="s">
        <v>102</v>
      </c>
      <c r="AV7" s="38" t="s">
        <v>102</v>
      </c>
      <c r="AW7" s="38" t="s">
        <v>102</v>
      </c>
      <c r="AX7" s="38">
        <v>20.71</v>
      </c>
      <c r="AY7" s="38">
        <v>13.22</v>
      </c>
      <c r="AZ7" s="38" t="s">
        <v>102</v>
      </c>
      <c r="BA7" s="38" t="s">
        <v>102</v>
      </c>
      <c r="BB7" s="38" t="s">
        <v>102</v>
      </c>
      <c r="BC7" s="38">
        <v>49.18</v>
      </c>
      <c r="BD7" s="38">
        <v>47.72</v>
      </c>
      <c r="BE7" s="38">
        <v>49.61</v>
      </c>
      <c r="BF7" s="38" t="s">
        <v>102</v>
      </c>
      <c r="BG7" s="38" t="s">
        <v>102</v>
      </c>
      <c r="BH7" s="38" t="s">
        <v>102</v>
      </c>
      <c r="BI7" s="38">
        <v>942.72</v>
      </c>
      <c r="BJ7" s="38">
        <v>750.69</v>
      </c>
      <c r="BK7" s="38" t="s">
        <v>102</v>
      </c>
      <c r="BL7" s="38" t="s">
        <v>102</v>
      </c>
      <c r="BM7" s="38" t="s">
        <v>102</v>
      </c>
      <c r="BN7" s="38">
        <v>1194.1500000000001</v>
      </c>
      <c r="BO7" s="38">
        <v>1206.79</v>
      </c>
      <c r="BP7" s="38">
        <v>1218.7</v>
      </c>
      <c r="BQ7" s="38" t="s">
        <v>102</v>
      </c>
      <c r="BR7" s="38" t="s">
        <v>102</v>
      </c>
      <c r="BS7" s="38" t="s">
        <v>102</v>
      </c>
      <c r="BT7" s="38">
        <v>82.26</v>
      </c>
      <c r="BU7" s="38">
        <v>94.51</v>
      </c>
      <c r="BV7" s="38" t="s">
        <v>102</v>
      </c>
      <c r="BW7" s="38" t="s">
        <v>102</v>
      </c>
      <c r="BX7" s="38" t="s">
        <v>102</v>
      </c>
      <c r="BY7" s="38">
        <v>72.260000000000005</v>
      </c>
      <c r="BZ7" s="38">
        <v>71.84</v>
      </c>
      <c r="CA7" s="38">
        <v>74.17</v>
      </c>
      <c r="CB7" s="38" t="s">
        <v>102</v>
      </c>
      <c r="CC7" s="38" t="s">
        <v>102</v>
      </c>
      <c r="CD7" s="38" t="s">
        <v>102</v>
      </c>
      <c r="CE7" s="38">
        <v>178.21</v>
      </c>
      <c r="CF7" s="38">
        <v>156</v>
      </c>
      <c r="CG7" s="38" t="s">
        <v>102</v>
      </c>
      <c r="CH7" s="38" t="s">
        <v>102</v>
      </c>
      <c r="CI7" s="38" t="s">
        <v>102</v>
      </c>
      <c r="CJ7" s="38">
        <v>230.02</v>
      </c>
      <c r="CK7" s="38">
        <v>228.47</v>
      </c>
      <c r="CL7" s="38">
        <v>218.56</v>
      </c>
      <c r="CM7" s="38" t="s">
        <v>102</v>
      </c>
      <c r="CN7" s="38" t="s">
        <v>102</v>
      </c>
      <c r="CO7" s="38" t="s">
        <v>102</v>
      </c>
      <c r="CP7" s="38" t="s">
        <v>102</v>
      </c>
      <c r="CQ7" s="38" t="s">
        <v>102</v>
      </c>
      <c r="CR7" s="38" t="s">
        <v>102</v>
      </c>
      <c r="CS7" s="38" t="s">
        <v>102</v>
      </c>
      <c r="CT7" s="38" t="s">
        <v>102</v>
      </c>
      <c r="CU7" s="38">
        <v>42.56</v>
      </c>
      <c r="CV7" s="38">
        <v>42.47</v>
      </c>
      <c r="CW7" s="38">
        <v>42.86</v>
      </c>
      <c r="CX7" s="38" t="s">
        <v>102</v>
      </c>
      <c r="CY7" s="38" t="s">
        <v>102</v>
      </c>
      <c r="CZ7" s="38" t="s">
        <v>102</v>
      </c>
      <c r="DA7" s="38">
        <v>93.28</v>
      </c>
      <c r="DB7" s="38">
        <v>93.87</v>
      </c>
      <c r="DC7" s="38" t="s">
        <v>102</v>
      </c>
      <c r="DD7" s="38" t="s">
        <v>102</v>
      </c>
      <c r="DE7" s="38" t="s">
        <v>102</v>
      </c>
      <c r="DF7" s="38">
        <v>83.32</v>
      </c>
      <c r="DG7" s="38">
        <v>83.75</v>
      </c>
      <c r="DH7" s="38">
        <v>84.2</v>
      </c>
      <c r="DI7" s="38" t="s">
        <v>102</v>
      </c>
      <c r="DJ7" s="38" t="s">
        <v>102</v>
      </c>
      <c r="DK7" s="38" t="s">
        <v>102</v>
      </c>
      <c r="DL7" s="38">
        <v>2.96</v>
      </c>
      <c r="DM7" s="38">
        <v>6.31</v>
      </c>
      <c r="DN7" s="38" t="s">
        <v>102</v>
      </c>
      <c r="DO7" s="38" t="s">
        <v>102</v>
      </c>
      <c r="DP7" s="38" t="s">
        <v>102</v>
      </c>
      <c r="DQ7" s="38">
        <v>24.68</v>
      </c>
      <c r="DR7" s="38">
        <v>24.68</v>
      </c>
      <c r="DS7" s="38">
        <v>25.37</v>
      </c>
      <c r="DT7" s="38" t="s">
        <v>102</v>
      </c>
      <c r="DU7" s="38" t="s">
        <v>102</v>
      </c>
      <c r="DV7" s="38" t="s">
        <v>102</v>
      </c>
      <c r="DW7" s="38">
        <v>0</v>
      </c>
      <c r="DX7" s="38">
        <v>0</v>
      </c>
      <c r="DY7" s="38" t="s">
        <v>102</v>
      </c>
      <c r="DZ7" s="38" t="s">
        <v>102</v>
      </c>
      <c r="EA7" s="38" t="s">
        <v>102</v>
      </c>
      <c r="EB7" s="38">
        <v>0.01</v>
      </c>
      <c r="EC7" s="38">
        <v>8.6199999999999992</v>
      </c>
      <c r="ED7" s="38">
        <v>6.2</v>
      </c>
      <c r="EE7" s="38" t="s">
        <v>102</v>
      </c>
      <c r="EF7" s="38" t="s">
        <v>102</v>
      </c>
      <c r="EG7" s="38" t="s">
        <v>102</v>
      </c>
      <c r="EH7" s="38">
        <v>0</v>
      </c>
      <c r="EI7" s="38">
        <v>0</v>
      </c>
      <c r="EJ7" s="38" t="s">
        <v>102</v>
      </c>
      <c r="EK7" s="38" t="s">
        <v>102</v>
      </c>
      <c r="EL7" s="38" t="s">
        <v>102</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2021-01-15T08:11:54Z</cp:lastPrinted>
  <dcterms:created xsi:type="dcterms:W3CDTF">2020-12-04T02:33:38Z</dcterms:created>
  <dcterms:modified xsi:type="dcterms:W3CDTF">2021-01-28T23:37:00Z</dcterms:modified>
  <cp:category/>
</cp:coreProperties>
</file>