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s02005\財政課\総務部財政課\①　財政調査・交付金関係\05 公営企業・第三セクター\公営企業\R2\公営企業に係る経営比較分析表（令和元年度決算）の分析等について\02_作業\"/>
    </mc:Choice>
  </mc:AlternateContent>
  <workbookProtection workbookAlgorithmName="SHA-512" workbookHashValue="GFkEmfdSmbxObEhJr76AnUNIQEWYCPnI6ebVsocMRmLOshGq/KBsnYoxwdYYRUOciyGdj51P4ujvvMFNHmKohA==" workbookSaltValue="9vTILYywbjUNECRcK77bb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<sst xmlns="http://schemas.openxmlformats.org/spreadsheetml/2006/main" count="299" uniqueCount="118">
  <si>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</si>
  <si>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</si>
  <si>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</si>
  <si>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</si>
  <si>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</si>
  <si>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</si>
  <si>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</si>
  <si>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</si>
  <si>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</si>
  <si>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</si>
  <si>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</si>
  <si>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</si>
  <si>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</si>
  <si>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</si>
  <si>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</si>
  <si>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</si>
  <si>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</si>
  <si>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</si>
  <si>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</si>
  <si>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</si>
  <si>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</si>
  <si>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</si>
  <si>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</si>
  <si>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</si>
  <si>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</si>
  <si>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</si>
  <si>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</si>
  <si>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</si>
  <si>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</si>
  <si>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</si>
  <si>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</si>
  <si>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</si>
  <si>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</si>
  <si>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</si>
  <si>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</si>
  <si>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</si>
  <si>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</si>
  <si>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</si>
  <si>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</si>
  <si>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</si>
  <si>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</si>
  <si>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</si>
  <si>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</si>
  <si>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</si>
  <si>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</si>
  <si>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</si>
  <si>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</si>
  <si>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</si>
  <si>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</si>
  <si>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</si>
  <si>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</si>
  <si>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</si>
  <si>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</si>
  <si>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</si>
  <si>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</si>
  <si>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</si>
  <si>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</si>
  <si>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</si>
  <si>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</si>
  <si>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</si>
  <si>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</si>
  <si>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</si>
  <si>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</si>
  <si>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</si>
  <si>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</si>
  <si>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</si>
  <si>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</si>
  <si>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</si>
  <si>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</si>
  <si>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</si>
  <si>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</si>
  <si>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</si>
  <si>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</si>
  <si>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</si>
  <si>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</si>
  <si>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</si>
  <si>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</si>
  <si>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</si>
  <si>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</si>
  <si>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</si>
  <si>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</si>
  <si>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</si>
  <si>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</si>
  <si>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</si>
  <si>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</si>
  <si>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</si>
  <si>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</si>
  <si>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</si>
  <si>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</si>
  <si>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</si>
  <si>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</si>
  <si>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</si>
  <si>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</si>
  <si>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</si>
  <si>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</si>
  <si>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</si>
  <si>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</si>
  <si>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</si>
  <si>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</si>
  <si>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</si>
  <si>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</si>
  <si>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</si>
  <si>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</si>
  <si>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</si>
  <si>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</si>
  <si>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</si>
  <si>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</si>
  <si>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</si>
  <si>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</si>
  <si>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</si>
  <si>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</si>
  <si>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</si>
  <si>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</si>
  <si>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</si>
  <si>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</si>
  <si>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</si>
  <si>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経費回収率が100％を下回っており、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</si>
  <si>
    <t>　経営規模に対する企業債残高の比率が全国平均と比較して高くなっています。
　また、経費回収率が100％を下回っており、料金で回収すべき経費をすべて料金では賄えていない状況である。将来の人口減少を考慮すると、料金収入も減少が見込まれるため、今後ますます厳しくなることが想定されます。
　汚水処理原価については、類似団体平均と比較すると低く抑えられていますが、全国平均と比較すると高くなっているため、投資の効率化や維持管理費の削減等により、経営改善への取組を行う必要があると考えられます。
　水洗化率については、全国平均は下回っているものの、類似団体平均を上回っており、増加傾向で推移していることから、水洗化啓発活動を効果的に行えているといえます。</t>
    <rPh sb="227" eb="228">
      <t>オコナ</t>
    </rPh>
    <rPh sb="229" eb="231">
      <t>ヒツヨウ</t>
    </rPh>
    <rPh sb="285" eb="287">
      <t>ケイコウ</t>
    </rPh>
    <rPh sb="288" eb="290">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</si>
</sst>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F31-4814-A8B7-374DD341713B}"/>
            </c:ext>
          </c:extLst>
        </c:ser>
        <c:dLbls>
          <c:showLegendKey val="0"/>
          <c:showVal val="0"/>
          <c:showCatName val="0"/>
          <c:showSerName val="0"/>
          <c:showPercent val="0"/>
          <c:showBubbleSize val="0"/>
        </c:dLbls>
        <c:gapWidth val="150"/>
        <c:axId val="129466376"/>
        <c:axId val="1294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c:v>
                </c:pt>
              </c:numCache>
            </c:numRef>
          </c:val>
          <c:smooth val="0"/>
          <c:extLst xmlns:c16r2="http://schemas.microsoft.com/office/drawing/2015/06/chart">
            <c:ext xmlns:c16="http://schemas.microsoft.com/office/drawing/2014/chart" uri="{C3380CC4-5D6E-409C-BE32-E72D297353CC}">
              <c16:uniqueId val="{00000001-FF31-4814-A8B7-374DD341713B}"/>
            </c:ext>
          </c:extLst>
        </c:ser>
        <c:dLbls>
          <c:showLegendKey val="0"/>
          <c:showVal val="0"/>
          <c:showCatName val="0"/>
          <c:showSerName val="0"/>
          <c:showPercent val="0"/>
          <c:showBubbleSize val="0"/>
        </c:dLbls>
        <c:marker val="1"/>
        <c:smooth val="0"/>
        <c:axId val="129466376"/>
        <c:axId val="129466768"/>
      </c:lineChart>
      <c:dateAx>
        <c:axId val="129466376"/>
        <c:scaling>
          <c:orientation val="minMax"/>
        </c:scaling>
        <c:delete val="1"/>
        <c:axPos val="b"/>
        <c:numFmt formatCode="&quot;H&quot;yy" sourceLinked="1"/>
        <c:majorTickMark val="none"/>
        <c:minorTickMark val="none"/>
        <c:tickLblPos val="none"/>
        <c:crossAx val="129466768"/>
        <c:crosses val="autoZero"/>
        <c:auto val="1"/>
        <c:lblOffset val="100"/>
        <c:baseTimeUnit val="years"/>
      </c:dateAx>
      <c:valAx>
        <c:axId val="1294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E4-44DE-99FC-E139DA0DCFB0}"/>
            </c:ext>
          </c:extLst>
        </c:ser>
        <c:dLbls>
          <c:showLegendKey val="0"/>
          <c:showVal val="0"/>
          <c:showCatName val="0"/>
          <c:showSerName val="0"/>
          <c:showPercent val="0"/>
          <c:showBubbleSize val="0"/>
        </c:dLbls>
        <c:gapWidth val="150"/>
        <c:axId val="130691440"/>
        <c:axId val="13069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49.68</c:v>
                </c:pt>
                <c:pt idx="4">
                  <c:v>49.27</c:v>
                </c:pt>
              </c:numCache>
            </c:numRef>
          </c:val>
          <c:smooth val="0"/>
          <c:extLst xmlns:c16r2="http://schemas.microsoft.com/office/drawing/2015/06/chart">
            <c:ext xmlns:c16="http://schemas.microsoft.com/office/drawing/2014/chart" uri="{C3380CC4-5D6E-409C-BE32-E72D297353CC}">
              <c16:uniqueId val="{00000001-9EE4-44DE-99FC-E139DA0DCFB0}"/>
            </c:ext>
          </c:extLst>
        </c:ser>
        <c:dLbls>
          <c:showLegendKey val="0"/>
          <c:showVal val="0"/>
          <c:showCatName val="0"/>
          <c:showSerName val="0"/>
          <c:showPercent val="0"/>
          <c:showBubbleSize val="0"/>
        </c:dLbls>
        <c:marker val="1"/>
        <c:smooth val="0"/>
        <c:axId val="130691440"/>
        <c:axId val="130691832"/>
      </c:lineChart>
      <c:dateAx>
        <c:axId val="130691440"/>
        <c:scaling>
          <c:orientation val="minMax"/>
        </c:scaling>
        <c:delete val="1"/>
        <c:axPos val="b"/>
        <c:numFmt formatCode="&quot;H&quot;yy" sourceLinked="1"/>
        <c:majorTickMark val="none"/>
        <c:minorTickMark val="none"/>
        <c:tickLblPos val="none"/>
        <c:crossAx val="130691832"/>
        <c:crosses val="autoZero"/>
        <c:auto val="1"/>
        <c:lblOffset val="100"/>
        <c:baseTimeUnit val="years"/>
      </c:dateAx>
      <c:valAx>
        <c:axId val="13069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93.44</c:v>
                </c:pt>
                <c:pt idx="4">
                  <c:v>93.93</c:v>
                </c:pt>
              </c:numCache>
            </c:numRef>
          </c:val>
          <c:extLst xmlns:c16r2="http://schemas.microsoft.com/office/drawing/2015/06/chart">
            <c:ext xmlns:c16="http://schemas.microsoft.com/office/drawing/2014/chart" uri="{C3380CC4-5D6E-409C-BE32-E72D297353CC}">
              <c16:uniqueId val="{00000000-EBF5-486E-8227-DE4F6B0760A2}"/>
            </c:ext>
          </c:extLst>
        </c:ser>
        <c:dLbls>
          <c:showLegendKey val="0"/>
          <c:showVal val="0"/>
          <c:showCatName val="0"/>
          <c:showSerName val="0"/>
          <c:showPercent val="0"/>
          <c:showBubbleSize val="0"/>
        </c:dLbls>
        <c:gapWidth val="150"/>
        <c:axId val="130468744"/>
        <c:axId val="13047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83.35</c:v>
                </c:pt>
                <c:pt idx="4">
                  <c:v>83.16</c:v>
                </c:pt>
              </c:numCache>
            </c:numRef>
          </c:val>
          <c:smooth val="0"/>
          <c:extLst xmlns:c16r2="http://schemas.microsoft.com/office/drawing/2015/06/chart">
            <c:ext xmlns:c16="http://schemas.microsoft.com/office/drawing/2014/chart" uri="{C3380CC4-5D6E-409C-BE32-E72D297353CC}">
              <c16:uniqueId val="{00000001-EBF5-486E-8227-DE4F6B0760A2}"/>
            </c:ext>
          </c:extLst>
        </c:ser>
        <c:dLbls>
          <c:showLegendKey val="0"/>
          <c:showVal val="0"/>
          <c:showCatName val="0"/>
          <c:showSerName val="0"/>
          <c:showPercent val="0"/>
          <c:showBubbleSize val="0"/>
        </c:dLbls>
        <c:marker val="1"/>
        <c:smooth val="0"/>
        <c:axId val="130468744"/>
        <c:axId val="130471880"/>
      </c:lineChart>
      <c:dateAx>
        <c:axId val="130468744"/>
        <c:scaling>
          <c:orientation val="minMax"/>
        </c:scaling>
        <c:delete val="1"/>
        <c:axPos val="b"/>
        <c:numFmt formatCode="&quot;H&quot;yy" sourceLinked="1"/>
        <c:majorTickMark val="none"/>
        <c:minorTickMark val="none"/>
        <c:tickLblPos val="none"/>
        <c:crossAx val="130471880"/>
        <c:crosses val="autoZero"/>
        <c:auto val="1"/>
        <c:lblOffset val="100"/>
        <c:baseTimeUnit val="years"/>
      </c:dateAx>
      <c:valAx>
        <c:axId val="1304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107.68</c:v>
                </c:pt>
                <c:pt idx="4">
                  <c:v>102.38</c:v>
                </c:pt>
              </c:numCache>
            </c:numRef>
          </c:val>
          <c:extLst xmlns:c16r2="http://schemas.microsoft.com/office/drawing/2015/06/chart">
            <c:ext xmlns:c16="http://schemas.microsoft.com/office/drawing/2014/chart" uri="{C3380CC4-5D6E-409C-BE32-E72D297353CC}">
              <c16:uniqueId val="{00000000-1E84-4B35-B36C-34854559575F}"/>
            </c:ext>
          </c:extLst>
        </c:ser>
        <c:dLbls>
          <c:showLegendKey val="0"/>
          <c:showVal val="0"/>
          <c:showCatName val="0"/>
          <c:showSerName val="0"/>
          <c:showPercent val="0"/>
          <c:showBubbleSize val="0"/>
        </c:dLbls>
        <c:gapWidth val="150"/>
        <c:axId val="130470312"/>
        <c:axId val="13047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106.83</c:v>
                </c:pt>
                <c:pt idx="4">
                  <c:v>109.21</c:v>
                </c:pt>
              </c:numCache>
            </c:numRef>
          </c:val>
          <c:smooth val="0"/>
          <c:extLst xmlns:c16r2="http://schemas.microsoft.com/office/drawing/2015/06/chart">
            <c:ext xmlns:c16="http://schemas.microsoft.com/office/drawing/2014/chart" uri="{C3380CC4-5D6E-409C-BE32-E72D297353CC}">
              <c16:uniqueId val="{00000001-1E84-4B35-B36C-34854559575F}"/>
            </c:ext>
          </c:extLst>
        </c:ser>
        <c:dLbls>
          <c:showLegendKey val="0"/>
          <c:showVal val="0"/>
          <c:showCatName val="0"/>
          <c:showSerName val="0"/>
          <c:showPercent val="0"/>
          <c:showBubbleSize val="0"/>
        </c:dLbls>
        <c:marker val="1"/>
        <c:smooth val="0"/>
        <c:axId val="130470312"/>
        <c:axId val="130473448"/>
      </c:lineChart>
      <c:dateAx>
        <c:axId val="130470312"/>
        <c:scaling>
          <c:orientation val="minMax"/>
        </c:scaling>
        <c:delete val="1"/>
        <c:axPos val="b"/>
        <c:numFmt formatCode="&quot;H&quot;yy" sourceLinked="1"/>
        <c:majorTickMark val="none"/>
        <c:minorTickMark val="none"/>
        <c:tickLblPos val="none"/>
        <c:crossAx val="130473448"/>
        <c:crosses val="autoZero"/>
        <c:auto val="1"/>
        <c:lblOffset val="100"/>
        <c:baseTimeUnit val="years"/>
      </c:dateAx>
      <c:valAx>
        <c:axId val="1304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2.96</c:v>
                </c:pt>
                <c:pt idx="4">
                  <c:v>5.47</c:v>
                </c:pt>
              </c:numCache>
            </c:numRef>
          </c:val>
          <c:extLst xmlns:c16r2="http://schemas.microsoft.com/office/drawing/2015/06/chart">
            <c:ext xmlns:c16="http://schemas.microsoft.com/office/drawing/2014/chart" uri="{C3380CC4-5D6E-409C-BE32-E72D297353CC}">
              <c16:uniqueId val="{00000000-B466-4071-870C-DB4E1B47596A}"/>
            </c:ext>
          </c:extLst>
        </c:ser>
        <c:dLbls>
          <c:showLegendKey val="0"/>
          <c:showVal val="0"/>
          <c:showCatName val="0"/>
          <c:showSerName val="0"/>
          <c:showPercent val="0"/>
          <c:showBubbleSize val="0"/>
        </c:dLbls>
        <c:gapWidth val="150"/>
        <c:axId val="130466392"/>
        <c:axId val="1304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26.06</c:v>
                </c:pt>
                <c:pt idx="4">
                  <c:v>24.1</c:v>
                </c:pt>
              </c:numCache>
            </c:numRef>
          </c:val>
          <c:smooth val="0"/>
          <c:extLst xmlns:c16r2="http://schemas.microsoft.com/office/drawing/2015/06/chart">
            <c:ext xmlns:c16="http://schemas.microsoft.com/office/drawing/2014/chart" uri="{C3380CC4-5D6E-409C-BE32-E72D297353CC}">
              <c16:uniqueId val="{00000001-B466-4071-870C-DB4E1B47596A}"/>
            </c:ext>
          </c:extLst>
        </c:ser>
        <c:dLbls>
          <c:showLegendKey val="0"/>
          <c:showVal val="0"/>
          <c:showCatName val="0"/>
          <c:showSerName val="0"/>
          <c:showPercent val="0"/>
          <c:showBubbleSize val="0"/>
        </c:dLbls>
        <c:marker val="1"/>
        <c:smooth val="0"/>
        <c:axId val="130466392"/>
        <c:axId val="130466784"/>
      </c:lineChart>
      <c:dateAx>
        <c:axId val="130466392"/>
        <c:scaling>
          <c:orientation val="minMax"/>
        </c:scaling>
        <c:delete val="1"/>
        <c:axPos val="b"/>
        <c:numFmt formatCode="&quot;H&quot;yy" sourceLinked="1"/>
        <c:majorTickMark val="none"/>
        <c:minorTickMark val="none"/>
        <c:tickLblPos val="none"/>
        <c:crossAx val="130466784"/>
        <c:crosses val="autoZero"/>
        <c:auto val="1"/>
        <c:lblOffset val="100"/>
        <c:baseTimeUnit val="years"/>
      </c:dateAx>
      <c:valAx>
        <c:axId val="1304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6CE-4F66-804C-922F4CB56179}"/>
            </c:ext>
          </c:extLst>
        </c:ser>
        <c:dLbls>
          <c:showLegendKey val="0"/>
          <c:showVal val="0"/>
          <c:showCatName val="0"/>
          <c:showSerName val="0"/>
          <c:showPercent val="0"/>
          <c:showBubbleSize val="0"/>
        </c:dLbls>
        <c:gapWidth val="150"/>
        <c:axId val="130467960"/>
        <c:axId val="1304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6CE-4F66-804C-922F4CB56179}"/>
            </c:ext>
          </c:extLst>
        </c:ser>
        <c:dLbls>
          <c:showLegendKey val="0"/>
          <c:showVal val="0"/>
          <c:showCatName val="0"/>
          <c:showSerName val="0"/>
          <c:showPercent val="0"/>
          <c:showBubbleSize val="0"/>
        </c:dLbls>
        <c:marker val="1"/>
        <c:smooth val="0"/>
        <c:axId val="130467960"/>
        <c:axId val="130473840"/>
      </c:lineChart>
      <c:dateAx>
        <c:axId val="130467960"/>
        <c:scaling>
          <c:orientation val="minMax"/>
        </c:scaling>
        <c:delete val="1"/>
        <c:axPos val="b"/>
        <c:numFmt formatCode="&quot;H&quot;yy" sourceLinked="1"/>
        <c:majorTickMark val="none"/>
        <c:minorTickMark val="none"/>
        <c:tickLblPos val="none"/>
        <c:crossAx val="130473840"/>
        <c:crosses val="autoZero"/>
        <c:auto val="1"/>
        <c:lblOffset val="100"/>
        <c:baseTimeUnit val="years"/>
      </c:dateAx>
      <c:valAx>
        <c:axId val="1304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EAE-4D7C-93D2-DBE28F43DBB0}"/>
            </c:ext>
          </c:extLst>
        </c:ser>
        <c:dLbls>
          <c:showLegendKey val="0"/>
          <c:showVal val="0"/>
          <c:showCatName val="0"/>
          <c:showSerName val="0"/>
          <c:showPercent val="0"/>
          <c:showBubbleSize val="0"/>
        </c:dLbls>
        <c:gapWidth val="150"/>
        <c:axId val="130472664"/>
        <c:axId val="1304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22.02</c:v>
                </c:pt>
                <c:pt idx="4">
                  <c:v>15.73</c:v>
                </c:pt>
              </c:numCache>
            </c:numRef>
          </c:val>
          <c:smooth val="0"/>
          <c:extLst xmlns:c16r2="http://schemas.microsoft.com/office/drawing/2015/06/chart">
            <c:ext xmlns:c16="http://schemas.microsoft.com/office/drawing/2014/chart" uri="{C3380CC4-5D6E-409C-BE32-E72D297353CC}">
              <c16:uniqueId val="{00000001-0EAE-4D7C-93D2-DBE28F43DBB0}"/>
            </c:ext>
          </c:extLst>
        </c:ser>
        <c:dLbls>
          <c:showLegendKey val="0"/>
          <c:showVal val="0"/>
          <c:showCatName val="0"/>
          <c:showSerName val="0"/>
          <c:showPercent val="0"/>
          <c:showBubbleSize val="0"/>
        </c:dLbls>
        <c:marker val="1"/>
        <c:smooth val="0"/>
        <c:axId val="130472664"/>
        <c:axId val="130469920"/>
      </c:lineChart>
      <c:dateAx>
        <c:axId val="130472664"/>
        <c:scaling>
          <c:orientation val="minMax"/>
        </c:scaling>
        <c:delete val="1"/>
        <c:axPos val="b"/>
        <c:numFmt formatCode="&quot;H&quot;yy" sourceLinked="1"/>
        <c:majorTickMark val="none"/>
        <c:minorTickMark val="none"/>
        <c:tickLblPos val="none"/>
        <c:crossAx val="130469920"/>
        <c:crosses val="autoZero"/>
        <c:auto val="1"/>
        <c:lblOffset val="100"/>
        <c:baseTimeUnit val="years"/>
      </c:dateAx>
      <c:valAx>
        <c:axId val="1304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7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16.16</c:v>
                </c:pt>
                <c:pt idx="4">
                  <c:v>12.66</c:v>
                </c:pt>
              </c:numCache>
            </c:numRef>
          </c:val>
          <c:extLst xmlns:c16r2="http://schemas.microsoft.com/office/drawing/2015/06/chart">
            <c:ext xmlns:c16="http://schemas.microsoft.com/office/drawing/2014/chart" uri="{C3380CC4-5D6E-409C-BE32-E72D297353CC}">
              <c16:uniqueId val="{00000000-9B33-481E-BE8A-DA74FA632770}"/>
            </c:ext>
          </c:extLst>
        </c:ser>
        <c:dLbls>
          <c:showLegendKey val="0"/>
          <c:showVal val="0"/>
          <c:showCatName val="0"/>
          <c:showSerName val="0"/>
          <c:showPercent val="0"/>
          <c:showBubbleSize val="0"/>
        </c:dLbls>
        <c:gapWidth val="150"/>
        <c:axId val="130692224"/>
        <c:axId val="13069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68.040000000000006</c:v>
                </c:pt>
                <c:pt idx="4">
                  <c:v>57.26</c:v>
                </c:pt>
              </c:numCache>
            </c:numRef>
          </c:val>
          <c:smooth val="0"/>
          <c:extLst xmlns:c16r2="http://schemas.microsoft.com/office/drawing/2015/06/chart">
            <c:ext xmlns:c16="http://schemas.microsoft.com/office/drawing/2014/chart" uri="{C3380CC4-5D6E-409C-BE32-E72D297353CC}">
              <c16:uniqueId val="{00000001-9B33-481E-BE8A-DA74FA632770}"/>
            </c:ext>
          </c:extLst>
        </c:ser>
        <c:dLbls>
          <c:showLegendKey val="0"/>
          <c:showVal val="0"/>
          <c:showCatName val="0"/>
          <c:showSerName val="0"/>
          <c:showPercent val="0"/>
          <c:showBubbleSize val="0"/>
        </c:dLbls>
        <c:marker val="1"/>
        <c:smooth val="0"/>
        <c:axId val="130692224"/>
        <c:axId val="130694184"/>
      </c:lineChart>
      <c:dateAx>
        <c:axId val="130692224"/>
        <c:scaling>
          <c:orientation val="minMax"/>
        </c:scaling>
        <c:delete val="1"/>
        <c:axPos val="b"/>
        <c:numFmt formatCode="&quot;H&quot;yy" sourceLinked="1"/>
        <c:majorTickMark val="none"/>
        <c:minorTickMark val="none"/>
        <c:tickLblPos val="none"/>
        <c:crossAx val="130694184"/>
        <c:crosses val="autoZero"/>
        <c:auto val="1"/>
        <c:lblOffset val="100"/>
        <c:baseTimeUnit val="years"/>
      </c:dateAx>
      <c:valAx>
        <c:axId val="1306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1599.73</c:v>
                </c:pt>
                <c:pt idx="4">
                  <c:v>1484.31</c:v>
                </c:pt>
              </c:numCache>
            </c:numRef>
          </c:val>
          <c:extLst xmlns:c16r2="http://schemas.microsoft.com/office/drawing/2015/06/chart">
            <c:ext xmlns:c16="http://schemas.microsoft.com/office/drawing/2014/chart" uri="{C3380CC4-5D6E-409C-BE32-E72D297353CC}">
              <c16:uniqueId val="{00000000-368D-4982-A0DB-3E3D760595AF}"/>
            </c:ext>
          </c:extLst>
        </c:ser>
        <c:dLbls>
          <c:showLegendKey val="0"/>
          <c:showVal val="0"/>
          <c:showCatName val="0"/>
          <c:showSerName val="0"/>
          <c:showPercent val="0"/>
          <c:showBubbleSize val="0"/>
        </c:dLbls>
        <c:gapWidth val="150"/>
        <c:axId val="130695360"/>
        <c:axId val="1306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1048.23</c:v>
                </c:pt>
                <c:pt idx="4">
                  <c:v>1130.42</c:v>
                </c:pt>
              </c:numCache>
            </c:numRef>
          </c:val>
          <c:smooth val="0"/>
          <c:extLst xmlns:c16r2="http://schemas.microsoft.com/office/drawing/2015/06/chart">
            <c:ext xmlns:c16="http://schemas.microsoft.com/office/drawing/2014/chart" uri="{C3380CC4-5D6E-409C-BE32-E72D297353CC}">
              <c16:uniqueId val="{00000001-368D-4982-A0DB-3E3D760595AF}"/>
            </c:ext>
          </c:extLst>
        </c:ser>
        <c:dLbls>
          <c:showLegendKey val="0"/>
          <c:showVal val="0"/>
          <c:showCatName val="0"/>
          <c:showSerName val="0"/>
          <c:showPercent val="0"/>
          <c:showBubbleSize val="0"/>
        </c:dLbls>
        <c:marker val="1"/>
        <c:smooth val="0"/>
        <c:axId val="130695360"/>
        <c:axId val="130693792"/>
      </c:lineChart>
      <c:dateAx>
        <c:axId val="130695360"/>
        <c:scaling>
          <c:orientation val="minMax"/>
        </c:scaling>
        <c:delete val="1"/>
        <c:axPos val="b"/>
        <c:numFmt formatCode="&quot;H&quot;yy" sourceLinked="1"/>
        <c:majorTickMark val="none"/>
        <c:minorTickMark val="none"/>
        <c:tickLblPos val="none"/>
        <c:crossAx val="130693792"/>
        <c:crosses val="autoZero"/>
        <c:auto val="1"/>
        <c:lblOffset val="100"/>
        <c:baseTimeUnit val="years"/>
      </c:dateAx>
      <c:valAx>
        <c:axId val="1306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84</c:v>
                </c:pt>
                <c:pt idx="4">
                  <c:v>98.04</c:v>
                </c:pt>
              </c:numCache>
            </c:numRef>
          </c:val>
          <c:extLst xmlns:c16r2="http://schemas.microsoft.com/office/drawing/2015/06/chart">
            <c:ext xmlns:c16="http://schemas.microsoft.com/office/drawing/2014/chart" uri="{C3380CC4-5D6E-409C-BE32-E72D297353CC}">
              <c16:uniqueId val="{00000000-79C0-4E57-8814-FEAA140A4BDA}"/>
            </c:ext>
          </c:extLst>
        </c:ser>
        <c:dLbls>
          <c:showLegendKey val="0"/>
          <c:showVal val="0"/>
          <c:showCatName val="0"/>
          <c:showSerName val="0"/>
          <c:showPercent val="0"/>
          <c:showBubbleSize val="0"/>
        </c:dLbls>
        <c:gapWidth val="150"/>
        <c:axId val="130694968"/>
        <c:axId val="13069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78.92</c:v>
                </c:pt>
                <c:pt idx="4">
                  <c:v>74.17</c:v>
                </c:pt>
              </c:numCache>
            </c:numRef>
          </c:val>
          <c:smooth val="0"/>
          <c:extLst xmlns:c16r2="http://schemas.microsoft.com/office/drawing/2015/06/chart">
            <c:ext xmlns:c16="http://schemas.microsoft.com/office/drawing/2014/chart" uri="{C3380CC4-5D6E-409C-BE32-E72D297353CC}">
              <c16:uniqueId val="{00000001-79C0-4E57-8814-FEAA140A4BDA}"/>
            </c:ext>
          </c:extLst>
        </c:ser>
        <c:dLbls>
          <c:showLegendKey val="0"/>
          <c:showVal val="0"/>
          <c:showCatName val="0"/>
          <c:showSerName val="0"/>
          <c:showPercent val="0"/>
          <c:showBubbleSize val="0"/>
        </c:dLbls>
        <c:marker val="1"/>
        <c:smooth val="0"/>
        <c:axId val="130694968"/>
        <c:axId val="130692616"/>
      </c:lineChart>
      <c:dateAx>
        <c:axId val="130694968"/>
        <c:scaling>
          <c:orientation val="minMax"/>
        </c:scaling>
        <c:delete val="1"/>
        <c:axPos val="b"/>
        <c:numFmt formatCode="&quot;H&quot;yy" sourceLinked="1"/>
        <c:majorTickMark val="none"/>
        <c:minorTickMark val="none"/>
        <c:tickLblPos val="none"/>
        <c:crossAx val="130692616"/>
        <c:crosses val="autoZero"/>
        <c:auto val="1"/>
        <c:lblOffset val="100"/>
        <c:baseTimeUnit val="years"/>
      </c:dateAx>
      <c:valAx>
        <c:axId val="13069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174.49</c:v>
                </c:pt>
                <c:pt idx="4">
                  <c:v>150.35</c:v>
                </c:pt>
              </c:numCache>
            </c:numRef>
          </c:val>
          <c:extLst xmlns:c16r2="http://schemas.microsoft.com/office/drawing/2015/06/chart">
            <c:ext xmlns:c16="http://schemas.microsoft.com/office/drawing/2014/chart" uri="{C3380CC4-5D6E-409C-BE32-E72D297353CC}">
              <c16:uniqueId val="{00000000-2ECC-4741-B3F8-25D10C0270AC}"/>
            </c:ext>
          </c:extLst>
        </c:ser>
        <c:dLbls>
          <c:showLegendKey val="0"/>
          <c:showVal val="0"/>
          <c:showCatName val="0"/>
          <c:showSerName val="0"/>
          <c:showPercent val="0"/>
          <c:showBubbleSize val="0"/>
        </c:dLbls>
        <c:gapWidth val="150"/>
        <c:axId val="130691048"/>
        <c:axId val="13069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220.31</c:v>
                </c:pt>
                <c:pt idx="4">
                  <c:v>230.95</c:v>
                </c:pt>
              </c:numCache>
            </c:numRef>
          </c:val>
          <c:smooth val="0"/>
          <c:extLst xmlns:c16r2="http://schemas.microsoft.com/office/drawing/2015/06/chart">
            <c:ext xmlns:c16="http://schemas.microsoft.com/office/drawing/2014/chart" uri="{C3380CC4-5D6E-409C-BE32-E72D297353CC}">
              <c16:uniqueId val="{00000001-2ECC-4741-B3F8-25D10C0270AC}"/>
            </c:ext>
          </c:extLst>
        </c:ser>
        <c:dLbls>
          <c:showLegendKey val="0"/>
          <c:showVal val="0"/>
          <c:showCatName val="0"/>
          <c:showSerName val="0"/>
          <c:showPercent val="0"/>
          <c:showBubbleSize val="0"/>
        </c:dLbls>
        <c:marker val="1"/>
        <c:smooth val="0"/>
        <c:axId val="130691048"/>
        <c:axId val="130696144"/>
      </c:lineChart>
      <c:dateAx>
        <c:axId val="130691048"/>
        <c:scaling>
          <c:orientation val="minMax"/>
        </c:scaling>
        <c:delete val="1"/>
        <c:axPos val="b"/>
        <c:numFmt formatCode="&quot;H&quot;yy" sourceLinked="1"/>
        <c:majorTickMark val="none"/>
        <c:minorTickMark val="none"/>
        <c:tickLblPos val="none"/>
        <c:crossAx val="130696144"/>
        <c:crosses val="autoZero"/>
        <c:auto val="1"/>
        <c:lblOffset val="100"/>
        <c:baseTimeUnit val="years"/>
      </c:dateAx>
      <c:valAx>
        <c:axId val="1306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米原市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38937</v>
      </c>
      <c r="AM8" s="69"/>
      <c r="AN8" s="69"/>
      <c r="AO8" s="69"/>
      <c r="AP8" s="69"/>
      <c r="AQ8" s="69"/>
      <c r="AR8" s="69"/>
      <c r="AS8" s="69"/>
      <c r="AT8" s="68">
        <f>データ!T6</f>
        <v>250.39</v>
      </c>
      <c r="AU8" s="68"/>
      <c r="AV8" s="68"/>
      <c r="AW8" s="68"/>
      <c r="AX8" s="68"/>
      <c r="AY8" s="68"/>
      <c r="AZ8" s="68"/>
      <c r="BA8" s="68"/>
      <c r="BB8" s="68">
        <f>データ!U6</f>
        <v>155.51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50.05</v>
      </c>
      <c r="J10" s="68"/>
      <c r="K10" s="68"/>
      <c r="L10" s="68"/>
      <c r="M10" s="68"/>
      <c r="N10" s="68"/>
      <c r="O10" s="68"/>
      <c r="P10" s="68">
        <f>データ!P6</f>
        <v>47.9</v>
      </c>
      <c r="Q10" s="68"/>
      <c r="R10" s="68"/>
      <c r="S10" s="68"/>
      <c r="T10" s="68"/>
      <c r="U10" s="68"/>
      <c r="V10" s="68"/>
      <c r="W10" s="68">
        <f>データ!Q6</f>
        <v>84.04</v>
      </c>
      <c r="X10" s="68"/>
      <c r="Y10" s="68"/>
      <c r="Z10" s="68"/>
      <c r="AA10" s="68"/>
      <c r="AB10" s="68"/>
      <c r="AC10" s="68"/>
      <c r="AD10" s="69">
        <f>データ!R6</f>
        <v>2776</v>
      </c>
      <c r="AE10" s="69"/>
      <c r="AF10" s="69"/>
      <c r="AG10" s="69"/>
      <c r="AH10" s="69"/>
      <c r="AI10" s="69"/>
      <c r="AJ10" s="69"/>
      <c r="AK10" s="2"/>
      <c r="AL10" s="69">
        <f>データ!V6</f>
        <v>18579</v>
      </c>
      <c r="AM10" s="69"/>
      <c r="AN10" s="69"/>
      <c r="AO10" s="69"/>
      <c r="AP10" s="69"/>
      <c r="AQ10" s="69"/>
      <c r="AR10" s="69"/>
      <c r="AS10" s="69"/>
      <c r="AT10" s="68">
        <f>データ!W6</f>
        <v>10.06</v>
      </c>
      <c r="AU10" s="68"/>
      <c r="AV10" s="68"/>
      <c r="AW10" s="68"/>
      <c r="AX10" s="68"/>
      <c r="AY10" s="68"/>
      <c r="AZ10" s="68"/>
      <c r="BA10" s="68"/>
      <c r="BB10" s="68">
        <f>データ!X6</f>
        <v>1846.82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rsAzHWZWWJFRm+PdmBcPFRxJo+GGv9OgTyS3fnaQm/PoEgauqju4Ca2F+dMZIK1yGaBnE7czeKQ0uRP6VyOtw==" saltValue="aU9c+hn/o3uBovfrztyL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252140</v>
      </c>
      <c r="D6" s="33">
        <f t="shared" si="3"/>
        <v>46</v>
      </c>
      <c r="E6" s="33">
        <f t="shared" si="3"/>
        <v>17</v>
      </c>
      <c r="F6" s="33">
        <f t="shared" si="3"/>
        <v>1</v>
      </c>
      <c r="G6" s="33">
        <f t="shared" si="3"/>
        <v>0</v>
      </c>
      <c r="H6" s="33" t="str">
        <f t="shared" si="3"/>
        <v>滋賀県　米原市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50.05</v>
      </c>
      <c r="P6" s="34">
        <f t="shared" si="3"/>
        <v>47.9</v>
      </c>
      <c r="Q6" s="34">
        <f t="shared" si="3"/>
        <v>84.04</v>
      </c>
      <c r="R6" s="34">
        <f t="shared" si="3"/>
        <v>2776</v>
      </c>
      <c r="S6" s="34">
        <f t="shared" si="3"/>
        <v>38937</v>
      </c>
      <c r="T6" s="34">
        <f t="shared" si="3"/>
        <v>250.39</v>
      </c>
      <c r="U6" s="34">
        <f t="shared" si="3"/>
        <v>155.51</v>
      </c>
      <c r="V6" s="34">
        <f t="shared" si="3"/>
        <v>18579</v>
      </c>
      <c r="W6" s="34">
        <f t="shared" si="3"/>
        <v>10.06</v>
      </c>
      <c r="X6" s="34">
        <f t="shared" si="3"/>
        <v>1846.82</v>
      </c>
      <c r="Y6" s="35" t="str">
        <f>IF(Y7="",NA(),Y7)</f>
        <v>-</v>
      </c>
      <c r="Z6" s="35" t="str">
        <f t="shared" ref="Z6:AH6" si="4">IF(Z7="",NA(),Z7)</f>
        <v>-</v>
      </c>
      <c r="AA6" s="35" t="str">
        <f t="shared" si="4"/>
        <v>-</v>
      </c>
      <c r="AB6" s="35">
        <f t="shared" si="4"/>
        <v>107.68</v>
      </c>
      <c r="AC6" s="35">
        <f t="shared" si="4"/>
        <v>102.38</v>
      </c>
      <c r="AD6" s="35" t="str">
        <f t="shared" si="4"/>
        <v>-</v>
      </c>
      <c r="AE6" s="35" t="str">
        <f t="shared" si="4"/>
        <v>-</v>
      </c>
      <c r="AF6" s="35" t="str">
        <f t="shared" si="4"/>
        <v>-</v>
      </c>
      <c r="AG6" s="35">
        <f t="shared" si="4"/>
        <v>106.83</v>
      </c>
      <c r="AH6" s="35">
        <f t="shared" si="4"/>
        <v>109.21</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22.02</v>
      </c>
      <c r="AS6" s="35">
        <f t="shared" si="5"/>
        <v>15.73</v>
      </c>
      <c r="AT6" s="34" t="str">
        <f>IF(AT7="","",IF(AT7="-","【-】","【"&amp;SUBSTITUTE(TEXT(AT7,"#,##0.00"),"-","△")&amp;"】"))</f>
        <v>【3.09】</v>
      </c>
      <c r="AU6" s="35" t="str">
        <f>IF(AU7="",NA(),AU7)</f>
        <v>-</v>
      </c>
      <c r="AV6" s="35" t="str">
        <f t="shared" ref="AV6:BD6" si="6">IF(AV7="",NA(),AV7)</f>
        <v>-</v>
      </c>
      <c r="AW6" s="35" t="str">
        <f t="shared" si="6"/>
        <v>-</v>
      </c>
      <c r="AX6" s="35">
        <f t="shared" si="6"/>
        <v>16.16</v>
      </c>
      <c r="AY6" s="35">
        <f t="shared" si="6"/>
        <v>12.66</v>
      </c>
      <c r="AZ6" s="35" t="str">
        <f t="shared" si="6"/>
        <v>-</v>
      </c>
      <c r="BA6" s="35" t="str">
        <f t="shared" si="6"/>
        <v>-</v>
      </c>
      <c r="BB6" s="35" t="str">
        <f t="shared" si="6"/>
        <v>-</v>
      </c>
      <c r="BC6" s="35">
        <f t="shared" si="6"/>
        <v>68.040000000000006</v>
      </c>
      <c r="BD6" s="35">
        <f t="shared" si="6"/>
        <v>57.26</v>
      </c>
      <c r="BE6" s="34" t="str">
        <f>IF(BE7="","",IF(BE7="-","【-】","【"&amp;SUBSTITUTE(TEXT(BE7,"#,##0.00"),"-","△")&amp;"】"))</f>
        <v>【69.54】</v>
      </c>
      <c r="BF6" s="35" t="str">
        <f>IF(BF7="",NA(),BF7)</f>
        <v>-</v>
      </c>
      <c r="BG6" s="35" t="str">
        <f t="shared" ref="BG6:BO6" si="7">IF(BG7="",NA(),BG7)</f>
        <v>-</v>
      </c>
      <c r="BH6" s="35" t="str">
        <f t="shared" si="7"/>
        <v>-</v>
      </c>
      <c r="BI6" s="35">
        <f t="shared" si="7"/>
        <v>1599.73</v>
      </c>
      <c r="BJ6" s="35">
        <f t="shared" si="7"/>
        <v>1484.31</v>
      </c>
      <c r="BK6" s="35" t="str">
        <f t="shared" si="7"/>
        <v>-</v>
      </c>
      <c r="BL6" s="35" t="str">
        <f t="shared" si="7"/>
        <v>-</v>
      </c>
      <c r="BM6" s="35" t="str">
        <f t="shared" si="7"/>
        <v>-</v>
      </c>
      <c r="BN6" s="35">
        <f t="shared" si="7"/>
        <v>1048.23</v>
      </c>
      <c r="BO6" s="35">
        <f t="shared" si="7"/>
        <v>1130.42</v>
      </c>
      <c r="BP6" s="34" t="str">
        <f>IF(BP7="","",IF(BP7="-","【-】","【"&amp;SUBSTITUTE(TEXT(BP7,"#,##0.00"),"-","△")&amp;"】"))</f>
        <v>【682.51】</v>
      </c>
      <c r="BQ6" s="35" t="str">
        <f>IF(BQ7="",NA(),BQ7)</f>
        <v>-</v>
      </c>
      <c r="BR6" s="35" t="str">
        <f t="shared" ref="BR6:BZ6" si="8">IF(BR7="",NA(),BR7)</f>
        <v>-</v>
      </c>
      <c r="BS6" s="35" t="str">
        <f t="shared" si="8"/>
        <v>-</v>
      </c>
      <c r="BT6" s="35">
        <f t="shared" si="8"/>
        <v>84</v>
      </c>
      <c r="BU6" s="35">
        <f t="shared" si="8"/>
        <v>98.04</v>
      </c>
      <c r="BV6" s="35" t="str">
        <f t="shared" si="8"/>
        <v>-</v>
      </c>
      <c r="BW6" s="35" t="str">
        <f t="shared" si="8"/>
        <v>-</v>
      </c>
      <c r="BX6" s="35" t="str">
        <f t="shared" si="8"/>
        <v>-</v>
      </c>
      <c r="BY6" s="35">
        <f t="shared" si="8"/>
        <v>78.92</v>
      </c>
      <c r="BZ6" s="35">
        <f t="shared" si="8"/>
        <v>74.17</v>
      </c>
      <c r="CA6" s="34" t="str">
        <f>IF(CA7="","",IF(CA7="-","【-】","【"&amp;SUBSTITUTE(TEXT(CA7,"#,##0.00"),"-","△")&amp;"】"))</f>
        <v>【100.34】</v>
      </c>
      <c r="CB6" s="35" t="str">
        <f>IF(CB7="",NA(),CB7)</f>
        <v>-</v>
      </c>
      <c r="CC6" s="35" t="str">
        <f t="shared" ref="CC6:CK6" si="9">IF(CC7="",NA(),CC7)</f>
        <v>-</v>
      </c>
      <c r="CD6" s="35" t="str">
        <f t="shared" si="9"/>
        <v>-</v>
      </c>
      <c r="CE6" s="35">
        <f t="shared" si="9"/>
        <v>174.49</v>
      </c>
      <c r="CF6" s="35">
        <f t="shared" si="9"/>
        <v>150.35</v>
      </c>
      <c r="CG6" s="35" t="str">
        <f t="shared" si="9"/>
        <v>-</v>
      </c>
      <c r="CH6" s="35" t="str">
        <f t="shared" si="9"/>
        <v>-</v>
      </c>
      <c r="CI6" s="35" t="str">
        <f t="shared" si="9"/>
        <v>-</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49.68</v>
      </c>
      <c r="CV6" s="35">
        <f t="shared" si="10"/>
        <v>49.27</v>
      </c>
      <c r="CW6" s="34" t="str">
        <f>IF(CW7="","",IF(CW7="-","【-】","【"&amp;SUBSTITUTE(TEXT(CW7,"#,##0.00"),"-","△")&amp;"】"))</f>
        <v>【59.64】</v>
      </c>
      <c r="CX6" s="35" t="str">
        <f>IF(CX7="",NA(),CX7)</f>
        <v>-</v>
      </c>
      <c r="CY6" s="35" t="str">
        <f t="shared" ref="CY6:DG6" si="11">IF(CY7="",NA(),CY7)</f>
        <v>-</v>
      </c>
      <c r="CZ6" s="35" t="str">
        <f t="shared" si="11"/>
        <v>-</v>
      </c>
      <c r="DA6" s="35">
        <f t="shared" si="11"/>
        <v>93.44</v>
      </c>
      <c r="DB6" s="35">
        <f t="shared" si="11"/>
        <v>93.93</v>
      </c>
      <c r="DC6" s="35" t="str">
        <f t="shared" si="11"/>
        <v>-</v>
      </c>
      <c r="DD6" s="35" t="str">
        <f t="shared" si="11"/>
        <v>-</v>
      </c>
      <c r="DE6" s="35" t="str">
        <f t="shared" si="11"/>
        <v>-</v>
      </c>
      <c r="DF6" s="35">
        <f t="shared" si="11"/>
        <v>83.35</v>
      </c>
      <c r="DG6" s="35">
        <f t="shared" si="11"/>
        <v>83.16</v>
      </c>
      <c r="DH6" s="34" t="str">
        <f>IF(DH7="","",IF(DH7="-","【-】","【"&amp;SUBSTITUTE(TEXT(DH7,"#,##0.00"),"-","△")&amp;"】"))</f>
        <v>【95.35】</v>
      </c>
      <c r="DI6" s="35" t="str">
        <f>IF(DI7="",NA(),DI7)</f>
        <v>-</v>
      </c>
      <c r="DJ6" s="35" t="str">
        <f t="shared" ref="DJ6:DR6" si="12">IF(DJ7="",NA(),DJ7)</f>
        <v>-</v>
      </c>
      <c r="DK6" s="35" t="str">
        <f t="shared" si="12"/>
        <v>-</v>
      </c>
      <c r="DL6" s="35">
        <f t="shared" si="12"/>
        <v>2.96</v>
      </c>
      <c r="DM6" s="35">
        <f t="shared" si="12"/>
        <v>5.47</v>
      </c>
      <c r="DN6" s="35" t="str">
        <f t="shared" si="12"/>
        <v>-</v>
      </c>
      <c r="DO6" s="35" t="str">
        <f t="shared" si="12"/>
        <v>-</v>
      </c>
      <c r="DP6" s="35" t="str">
        <f t="shared" si="12"/>
        <v>-</v>
      </c>
      <c r="DQ6" s="35">
        <f t="shared" si="12"/>
        <v>26.06</v>
      </c>
      <c r="DR6" s="35">
        <f t="shared" si="12"/>
        <v>24.1</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v>
      </c>
      <c r="EO6" s="34" t="str">
        <f>IF(EO7="","",IF(EO7="-","【-】","【"&amp;SUBSTITUTE(TEXT(EO7,"#,##0.00"),"-","△")&amp;"】"))</f>
        <v>【0.22】</v>
      </c>
    </row>
    <row r="7" spans="1:148" s="36" customFormat="1" x14ac:dyDescent="0.15">
      <c r="A7" s="28"/>
      <c r="B7" s="37">
        <v>2019</v>
      </c>
      <c r="C7" s="37">
        <v>252140</v>
      </c>
      <c r="D7" s="37">
        <v>46</v>
      </c>
      <c r="E7" s="37">
        <v>17</v>
      </c>
      <c r="F7" s="37">
        <v>1</v>
      </c>
      <c r="G7" s="37">
        <v>0</v>
      </c>
      <c r="H7" s="37" t="s">
        <v>96</v>
      </c>
      <c r="I7" s="37" t="s">
        <v>97</v>
      </c>
      <c r="J7" s="37" t="s">
        <v>98</v>
      </c>
      <c r="K7" s="37" t="s">
        <v>99</v>
      </c>
      <c r="L7" s="37" t="s">
        <v>100</v>
      </c>
      <c r="M7" s="37" t="s">
        <v>101</v>
      </c>
      <c r="N7" s="38" t="s">
        <v>102</v>
      </c>
      <c r="O7" s="38">
        <v>50.05</v>
      </c>
      <c r="P7" s="38">
        <v>47.9</v>
      </c>
      <c r="Q7" s="38">
        <v>84.04</v>
      </c>
      <c r="R7" s="38">
        <v>2776</v>
      </c>
      <c r="S7" s="38">
        <v>38937</v>
      </c>
      <c r="T7" s="38">
        <v>250.39</v>
      </c>
      <c r="U7" s="38">
        <v>155.51</v>
      </c>
      <c r="V7" s="38">
        <v>18579</v>
      </c>
      <c r="W7" s="38">
        <v>10.06</v>
      </c>
      <c r="X7" s="38">
        <v>1846.82</v>
      </c>
      <c r="Y7" s="38" t="s">
        <v>102</v>
      </c>
      <c r="Z7" s="38" t="s">
        <v>102</v>
      </c>
      <c r="AA7" s="38" t="s">
        <v>102</v>
      </c>
      <c r="AB7" s="38">
        <v>107.68</v>
      </c>
      <c r="AC7" s="38">
        <v>102.38</v>
      </c>
      <c r="AD7" s="38" t="s">
        <v>102</v>
      </c>
      <c r="AE7" s="38" t="s">
        <v>102</v>
      </c>
      <c r="AF7" s="38" t="s">
        <v>102</v>
      </c>
      <c r="AG7" s="38">
        <v>106.83</v>
      </c>
      <c r="AH7" s="38">
        <v>109.21</v>
      </c>
      <c r="AI7" s="38">
        <v>108.07</v>
      </c>
      <c r="AJ7" s="38" t="s">
        <v>102</v>
      </c>
      <c r="AK7" s="38" t="s">
        <v>102</v>
      </c>
      <c r="AL7" s="38" t="s">
        <v>102</v>
      </c>
      <c r="AM7" s="38">
        <v>0</v>
      </c>
      <c r="AN7" s="38">
        <v>0</v>
      </c>
      <c r="AO7" s="38" t="s">
        <v>102</v>
      </c>
      <c r="AP7" s="38" t="s">
        <v>102</v>
      </c>
      <c r="AQ7" s="38" t="s">
        <v>102</v>
      </c>
      <c r="AR7" s="38">
        <v>22.02</v>
      </c>
      <c r="AS7" s="38">
        <v>15.73</v>
      </c>
      <c r="AT7" s="38">
        <v>3.09</v>
      </c>
      <c r="AU7" s="38" t="s">
        <v>102</v>
      </c>
      <c r="AV7" s="38" t="s">
        <v>102</v>
      </c>
      <c r="AW7" s="38" t="s">
        <v>102</v>
      </c>
      <c r="AX7" s="38">
        <v>16.16</v>
      </c>
      <c r="AY7" s="38">
        <v>12.66</v>
      </c>
      <c r="AZ7" s="38" t="s">
        <v>102</v>
      </c>
      <c r="BA7" s="38" t="s">
        <v>102</v>
      </c>
      <c r="BB7" s="38" t="s">
        <v>102</v>
      </c>
      <c r="BC7" s="38">
        <v>68.040000000000006</v>
      </c>
      <c r="BD7" s="38">
        <v>57.26</v>
      </c>
      <c r="BE7" s="38">
        <v>69.540000000000006</v>
      </c>
      <c r="BF7" s="38" t="s">
        <v>102</v>
      </c>
      <c r="BG7" s="38" t="s">
        <v>102</v>
      </c>
      <c r="BH7" s="38" t="s">
        <v>102</v>
      </c>
      <c r="BI7" s="38">
        <v>1599.73</v>
      </c>
      <c r="BJ7" s="38">
        <v>1484.31</v>
      </c>
      <c r="BK7" s="38" t="s">
        <v>102</v>
      </c>
      <c r="BL7" s="38" t="s">
        <v>102</v>
      </c>
      <c r="BM7" s="38" t="s">
        <v>102</v>
      </c>
      <c r="BN7" s="38">
        <v>1048.23</v>
      </c>
      <c r="BO7" s="38">
        <v>1130.42</v>
      </c>
      <c r="BP7" s="38">
        <v>682.51</v>
      </c>
      <c r="BQ7" s="38" t="s">
        <v>102</v>
      </c>
      <c r="BR7" s="38" t="s">
        <v>102</v>
      </c>
      <c r="BS7" s="38" t="s">
        <v>102</v>
      </c>
      <c r="BT7" s="38">
        <v>84</v>
      </c>
      <c r="BU7" s="38">
        <v>98.04</v>
      </c>
      <c r="BV7" s="38" t="s">
        <v>102</v>
      </c>
      <c r="BW7" s="38" t="s">
        <v>102</v>
      </c>
      <c r="BX7" s="38" t="s">
        <v>102</v>
      </c>
      <c r="BY7" s="38">
        <v>78.92</v>
      </c>
      <c r="BZ7" s="38">
        <v>74.17</v>
      </c>
      <c r="CA7" s="38">
        <v>100.34</v>
      </c>
      <c r="CB7" s="38" t="s">
        <v>102</v>
      </c>
      <c r="CC7" s="38" t="s">
        <v>102</v>
      </c>
      <c r="CD7" s="38" t="s">
        <v>102</v>
      </c>
      <c r="CE7" s="38">
        <v>174.49</v>
      </c>
      <c r="CF7" s="38">
        <v>150.35</v>
      </c>
      <c r="CG7" s="38" t="s">
        <v>102</v>
      </c>
      <c r="CH7" s="38" t="s">
        <v>102</v>
      </c>
      <c r="CI7" s="38" t="s">
        <v>102</v>
      </c>
      <c r="CJ7" s="38">
        <v>220.31</v>
      </c>
      <c r="CK7" s="38">
        <v>230.95</v>
      </c>
      <c r="CL7" s="38">
        <v>136.15</v>
      </c>
      <c r="CM7" s="38" t="s">
        <v>102</v>
      </c>
      <c r="CN7" s="38" t="s">
        <v>102</v>
      </c>
      <c r="CO7" s="38" t="s">
        <v>102</v>
      </c>
      <c r="CP7" s="38" t="s">
        <v>102</v>
      </c>
      <c r="CQ7" s="38" t="s">
        <v>102</v>
      </c>
      <c r="CR7" s="38" t="s">
        <v>102</v>
      </c>
      <c r="CS7" s="38" t="s">
        <v>102</v>
      </c>
      <c r="CT7" s="38" t="s">
        <v>102</v>
      </c>
      <c r="CU7" s="38">
        <v>49.68</v>
      </c>
      <c r="CV7" s="38">
        <v>49.27</v>
      </c>
      <c r="CW7" s="38">
        <v>59.64</v>
      </c>
      <c r="CX7" s="38" t="s">
        <v>102</v>
      </c>
      <c r="CY7" s="38" t="s">
        <v>102</v>
      </c>
      <c r="CZ7" s="38" t="s">
        <v>102</v>
      </c>
      <c r="DA7" s="38">
        <v>93.44</v>
      </c>
      <c r="DB7" s="38">
        <v>93.93</v>
      </c>
      <c r="DC7" s="38" t="s">
        <v>102</v>
      </c>
      <c r="DD7" s="38" t="s">
        <v>102</v>
      </c>
      <c r="DE7" s="38" t="s">
        <v>102</v>
      </c>
      <c r="DF7" s="38">
        <v>83.35</v>
      </c>
      <c r="DG7" s="38">
        <v>83.16</v>
      </c>
      <c r="DH7" s="38">
        <v>95.35</v>
      </c>
      <c r="DI7" s="38" t="s">
        <v>102</v>
      </c>
      <c r="DJ7" s="38" t="s">
        <v>102</v>
      </c>
      <c r="DK7" s="38" t="s">
        <v>102</v>
      </c>
      <c r="DL7" s="38">
        <v>2.96</v>
      </c>
      <c r="DM7" s="38">
        <v>5.47</v>
      </c>
      <c r="DN7" s="38" t="s">
        <v>102</v>
      </c>
      <c r="DO7" s="38" t="s">
        <v>102</v>
      </c>
      <c r="DP7" s="38" t="s">
        <v>102</v>
      </c>
      <c r="DQ7" s="38">
        <v>26.06</v>
      </c>
      <c r="DR7" s="38">
        <v>24.1</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2021-01-15T08:11:44Z</cp:lastPrinted>
  <dcterms:created xsi:type="dcterms:W3CDTF">2020-12-04T02:28:03Z</dcterms:created>
  <dcterms:modified xsi:type="dcterms:W3CDTF">2021-01-28T23:36:34Z</dcterms:modified>
  <cp:category/>
</cp:coreProperties>
</file>