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
    </mc:Choice>
  </mc:AlternateContent>
  <workbookProtection workbookAlgorithmName="SHA-512" workbookHashValue="ZwZ2AWgrzksgyz96TNkDylNDhP4uUEHuwi11Ry23o4sFCUKeH9foiF2+wAdAFzo7E31yXPBVLfEll5aIqWlrrw==" workbookSaltValue="0u0IwwwCi8f062LFGX2x7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<sst xmlns="http://schemas.openxmlformats.org/spreadsheetml/2006/main" count="220" uniqueCount="108">
  <si>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</si>
  <si>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</si>
  <si>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</si>
  <si>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</si>
  <si>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</si>
  <si>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</si>
  <si>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</si>
  <si>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</si>
  <si>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</si>
  <si>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</si>
  <si>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</si>
  <si>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</si>
  <si>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</si>
  <si>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</si>
  <si>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</si>
  <si>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</si>
  <si>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</si>
  <si>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</si>
  <si>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</si>
  <si>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</si>
  <si>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</si>
  <si>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</si>
  <si>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</si>
  <si>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</si>
  <si>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</si>
  <si>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</si>
  <si>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</si>
  <si>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</si>
  <si>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</si>
  <si>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</si>
  <si>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</si>
  <si>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</si>
  <si>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</si>
  <si>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</si>
  <si>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</si>
  <si>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</si>
  <si>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</si>
  <si>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</si>
  <si>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</si>
  <si>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</si>
  <si>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</si>
  <si>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</si>
  <si>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</si>
  <si>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</si>
  <si>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</si>
  <si>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</si>
  <si>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</si>
  <si>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</si>
  <si>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</si>
  <si>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</si>
  <si>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</si>
  <si>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</si>
  <si>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</si>
  <si>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</si>
  <si>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</si>
  <si>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</si>
  <si>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</si>
  <si>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</si>
  <si>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</si>
  <si>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</si>
  <si>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</si>
  <si>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</si>
  <si>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</si>
  <si>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</si>
  <si>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</si>
  <si>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</si>
  <si>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</si>
  <si>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</si>
  <si>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</si>
  <si>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</si>
  <si>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</si>
  <si>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</si>
  <si>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</si>
  <si>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</si>
  <si>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</si>
  <si>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</si>
  <si>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</si>
  <si>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</si>
  <si>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</si>
  <si>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</si>
  <si>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</si>
  <si>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</si>
  <si>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</si>
  <si>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</si>
  <si>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</si>
  <si>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</si>
  <si>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</si>
  <si>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</si>
  <si>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</si>
  <si>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</si>
  <si>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</si>
  <si>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</si>
  <si>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</si>
  <si>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</si>
  <si>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</si>
  <si>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</si>
  <si>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</si>
  <si>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</si>
  <si>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</si>
  <si>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</si>
  <si>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</si>
  <si>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</si>
  <si>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</si>
  <si>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</si>
  <si>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</si>
  <si>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①経常収支比率は、平均値を上回っており健全な状態を示しています。
③流動比率は、平均値を大きく上回っていますが、次年度以降に大規模な施設・設備更新を行うことから、今後の当該比率の低下が懸念されます。
④企業債残高対給水収益比率は、全国平均および類似団体平均と比較すると平均値を大きく上回っていることから、事業費の財源を企業債に依存している状況です。
⑤料金回収率は100％を超えているため、適切な料金水準だといえます。
⑥給水原価は全国平均および類似団体平均と比較すると低く良好ではありますが、今後の経常費用の増加による給水原価の上昇も見込まれます。そのため、当該指標の今後の動向に留意した上で、投資の効率化などの経営改善を図っていく必要があります。
⑦施設利用率は、全国平均および類似団体平均よりも低いことから、施設の効率的な利用の検討が必要です。
⑧有収率は、類似団体平均を上回ってはいるものの、全国平均を下回っていることから、有収率向上のために、継続的な漏水調査や老朽化管路の更新を行っていく必要があります。</t>
    <rPh sb="1" eb="3">
      <t>ケイジョウ</t>
    </rPh>
    <rPh sb="3" eb="5">
      <t>シュウシ</t>
    </rPh>
    <rPh sb="5" eb="7">
      <t>ヒリツ</t>
    </rPh>
    <rPh sb="9" eb="11">
      <t>ヘイキン</t>
    </rPh>
    <rPh sb="11" eb="12">
      <t>チ</t>
    </rPh>
    <rPh sb="13" eb="15">
      <t>ウワマワ</t>
    </rPh>
    <rPh sb="19" eb="21">
      <t>ケンゼン</t>
    </rPh>
    <rPh sb="22" eb="24">
      <t>ジョウタイ</t>
    </rPh>
    <rPh sb="25" eb="26">
      <t>シメ</t>
    </rPh>
    <rPh sb="34" eb="36">
      <t>リュウドウ</t>
    </rPh>
    <rPh sb="36" eb="38">
      <t>ヒリツ</t>
    </rPh>
    <rPh sb="40" eb="42">
      <t>ヘイキン</t>
    </rPh>
    <rPh sb="42" eb="43">
      <t>チ</t>
    </rPh>
    <rPh sb="44" eb="45">
      <t>オオ</t>
    </rPh>
    <rPh sb="47" eb="49">
      <t>ウワマワ</t>
    </rPh>
    <rPh sb="62" eb="65">
      <t>ダイキボ</t>
    </rPh>
    <rPh sb="66" eb="68">
      <t>シセツ</t>
    </rPh>
    <rPh sb="71" eb="73">
      <t>コウシン</t>
    </rPh>
    <rPh sb="74" eb="75">
      <t>オコナ</t>
    </rPh>
    <rPh sb="84" eb="86">
      <t>トウガイ</t>
    </rPh>
    <rPh sb="101" eb="104">
      <t>キギョウサイ</t>
    </rPh>
    <rPh sb="104" eb="106">
      <t>ザンダカ</t>
    </rPh>
    <rPh sb="106" eb="107">
      <t>タイ</t>
    </rPh>
    <rPh sb="107" eb="109">
      <t>キュウスイ</t>
    </rPh>
    <rPh sb="109" eb="111">
      <t>シュウエキ</t>
    </rPh>
    <rPh sb="111" eb="113">
      <t>ヒリツ</t>
    </rPh>
    <rPh sb="115" eb="117">
      <t>ゼンコク</t>
    </rPh>
    <rPh sb="117" eb="119">
      <t>ヘイキン</t>
    </rPh>
    <rPh sb="122" eb="124">
      <t>ルイジ</t>
    </rPh>
    <rPh sb="124" eb="126">
      <t>ダンタイ</t>
    </rPh>
    <rPh sb="126" eb="128">
      <t>ヘイキン</t>
    </rPh>
    <rPh sb="129" eb="131">
      <t>ヒカク</t>
    </rPh>
    <rPh sb="134" eb="136">
      <t>ヘイキン</t>
    </rPh>
    <rPh sb="136" eb="137">
      <t>チ</t>
    </rPh>
    <rPh sb="138" eb="139">
      <t>オオ</t>
    </rPh>
    <rPh sb="141" eb="143">
      <t>ウワマワ</t>
    </rPh>
    <rPh sb="152" eb="155">
      <t>ジギョウヒ</t>
    </rPh>
    <rPh sb="156" eb="158">
      <t>ザイゲン</t>
    </rPh>
    <rPh sb="159" eb="162">
      <t>キギョウサイ</t>
    </rPh>
    <rPh sb="163" eb="165">
      <t>イゾン</t>
    </rPh>
    <rPh sb="169" eb="171">
      <t>ジョウキョウ</t>
    </rPh>
    <rPh sb="176" eb="178">
      <t>リョウキン</t>
    </rPh>
    <rPh sb="178" eb="180">
      <t>カイシュウ</t>
    </rPh>
    <rPh sb="180" eb="181">
      <t>リツ</t>
    </rPh>
    <rPh sb="187" eb="188">
      <t>コ</t>
    </rPh>
    <rPh sb="195" eb="197">
      <t>テキセツ</t>
    </rPh>
    <rPh sb="198" eb="200">
      <t>リョウキン</t>
    </rPh>
    <rPh sb="200" eb="202">
      <t>スイジュン</t>
    </rPh>
    <rPh sb="211" eb="213">
      <t>キュウスイ</t>
    </rPh>
    <rPh sb="213" eb="215">
      <t>ゲンカ</t>
    </rPh>
    <rPh sb="230" eb="232">
      <t>ヒカク</t>
    </rPh>
    <rPh sb="235" eb="236">
      <t>ヒク</t>
    </rPh>
    <rPh sb="237" eb="239">
      <t>リョウコウ</t>
    </rPh>
    <rPh sb="247" eb="249">
      <t>コンゴ</t>
    </rPh>
    <rPh sb="250" eb="252">
      <t>ケイジョウ</t>
    </rPh>
    <rPh sb="252" eb="254">
      <t>ヒヨウ</t>
    </rPh>
    <rPh sb="255" eb="257">
      <t>ゾウカ</t>
    </rPh>
    <rPh sb="260" eb="262">
      <t>キュウスイ</t>
    </rPh>
    <rPh sb="262" eb="264">
      <t>ゲンカ</t>
    </rPh>
    <rPh sb="265" eb="267">
      <t>ジョウショウ</t>
    </rPh>
    <rPh sb="268" eb="270">
      <t>ミコ</t>
    </rPh>
    <rPh sb="280" eb="282">
      <t>トウガイ</t>
    </rPh>
    <rPh sb="282" eb="284">
      <t>シヒョウ</t>
    </rPh>
    <rPh sb="285" eb="287">
      <t>コンゴ</t>
    </rPh>
    <rPh sb="288" eb="290">
      <t>ドウコウ</t>
    </rPh>
    <rPh sb="291" eb="293">
      <t>リュウイ</t>
    </rPh>
    <rPh sb="295" eb="296">
      <t>ウエ</t>
    </rPh>
    <rPh sb="298" eb="300">
      <t>トウシ</t>
    </rPh>
    <rPh sb="301" eb="304">
      <t>コウリツカ</t>
    </rPh>
    <rPh sb="307" eb="309">
      <t>ケイエイ</t>
    </rPh>
    <rPh sb="309" eb="311">
      <t>カイゼン</t>
    </rPh>
    <rPh sb="312" eb="313">
      <t>ハカ</t>
    </rPh>
    <rPh sb="317" eb="319">
      <t>ヒツヨウ</t>
    </rPh>
    <rPh sb="327" eb="329">
      <t>シセツ</t>
    </rPh>
    <rPh sb="329" eb="332">
      <t>リヨウリツ</t>
    </rPh>
    <rPh sb="334" eb="336">
      <t>ゼンコク</t>
    </rPh>
    <rPh sb="336" eb="338">
      <t>ヘイキン</t>
    </rPh>
    <rPh sb="341" eb="343">
      <t>ルイジ</t>
    </rPh>
    <rPh sb="343" eb="345">
      <t>ダンタイ</t>
    </rPh>
    <rPh sb="345" eb="347">
      <t>ヘイキン</t>
    </rPh>
    <rPh sb="350" eb="351">
      <t>ヒク</t>
    </rPh>
    <rPh sb="357" eb="359">
      <t>シセツ</t>
    </rPh>
    <rPh sb="360" eb="362">
      <t>コウリツ</t>
    </rPh>
    <rPh sb="362" eb="363">
      <t>テキ</t>
    </rPh>
    <rPh sb="364" eb="366">
      <t>リヨウ</t>
    </rPh>
    <rPh sb="367" eb="369">
      <t>ケントウ</t>
    </rPh>
    <rPh sb="370" eb="372">
      <t>ヒツヨウ</t>
    </rPh>
    <rPh sb="377" eb="379">
      <t>ユウシュウ</t>
    </rPh>
    <rPh sb="379" eb="380">
      <t>リツ</t>
    </rPh>
    <rPh sb="382" eb="384">
      <t>ルイジ</t>
    </rPh>
    <rPh sb="384" eb="386">
      <t>ダンタイ</t>
    </rPh>
    <rPh sb="386" eb="388">
      <t>ヘイキン</t>
    </rPh>
    <rPh sb="389" eb="391">
      <t>ウワマワ</t>
    </rPh>
    <rPh sb="400" eb="402">
      <t>ゼンコク</t>
    </rPh>
    <rPh sb="402" eb="404">
      <t>ヘイキン</t>
    </rPh>
    <rPh sb="405" eb="407">
      <t>シタマワ</t>
    </rPh>
    <rPh sb="416" eb="419">
      <t>ユウシュウリツ</t>
    </rPh>
    <rPh sb="419" eb="421">
      <t>コウジョウ</t>
    </rPh>
    <rPh sb="426" eb="428">
      <t>ケイゾク</t>
    </rPh>
    <rPh sb="428" eb="429">
      <t>テキ</t>
    </rPh>
    <rPh sb="430" eb="432">
      <t>ロウスイ</t>
    </rPh>
    <rPh sb="432" eb="434">
      <t>チョウサ</t>
    </rPh>
    <rPh sb="435" eb="438">
      <t>ロウキュウカ</t>
    </rPh>
    <rPh sb="438" eb="440">
      <t>カンロ</t>
    </rPh>
    <rPh sb="441" eb="443">
      <t>コウシン</t>
    </rPh>
    <rPh sb="444" eb="445">
      <t>オコナ</t>
    </rPh>
    <rPh sb="449" eb="451">
      <t>ヒツヨウ</t>
    </rPh>
    <phoneticPr fontId="4"/>
  </si>
  <si>
    <t>①有形固定資産減価償却率は、全国平均および類似団体平均を下回っており、資産全体の老朽化度合いは高いとまではいえません。
②管路経年化率は、全国平均および類似団体平均を大きく下回っており、問題ないといえます。
③管路更新率は、全国平均および類似団体平均よりも低いことから、アセットマネジメントに基づき、今後も計画的な管路更新を行っていく必要があります。</t>
    <rPh sb="1" eb="3">
      <t>ユウケイ</t>
    </rPh>
    <rPh sb="3" eb="5">
      <t>コテイ</t>
    </rPh>
    <rPh sb="5" eb="7">
      <t>シサン</t>
    </rPh>
    <rPh sb="7" eb="9">
      <t>ゲンカ</t>
    </rPh>
    <rPh sb="9" eb="11">
      <t>ショウキャク</t>
    </rPh>
    <rPh sb="11" eb="12">
      <t>リツ</t>
    </rPh>
    <rPh sb="28" eb="30">
      <t>シタマワ</t>
    </rPh>
    <rPh sb="35" eb="37">
      <t>シサン</t>
    </rPh>
    <rPh sb="37" eb="39">
      <t>ゼンタイ</t>
    </rPh>
    <rPh sb="40" eb="43">
      <t>ロウキュウカ</t>
    </rPh>
    <rPh sb="43" eb="45">
      <t>ドア</t>
    </rPh>
    <rPh sb="47" eb="48">
      <t>タカ</t>
    </rPh>
    <rPh sb="61" eb="63">
      <t>カンロ</t>
    </rPh>
    <rPh sb="63" eb="65">
      <t>ケイネン</t>
    </rPh>
    <rPh sb="65" eb="66">
      <t>カ</t>
    </rPh>
    <rPh sb="66" eb="67">
      <t>リツ</t>
    </rPh>
    <rPh sb="69" eb="71">
      <t>ゼンコク</t>
    </rPh>
    <rPh sb="71" eb="73">
      <t>ヘイキン</t>
    </rPh>
    <rPh sb="76" eb="78">
      <t>ルイジ</t>
    </rPh>
    <rPh sb="78" eb="80">
      <t>ダンタイ</t>
    </rPh>
    <rPh sb="80" eb="82">
      <t>ヘイキン</t>
    </rPh>
    <rPh sb="83" eb="84">
      <t>オオ</t>
    </rPh>
    <rPh sb="86" eb="88">
      <t>シタマワ</t>
    </rPh>
    <rPh sb="93" eb="95">
      <t>モンダイ</t>
    </rPh>
    <rPh sb="105" eb="107">
      <t>カンロ</t>
    </rPh>
    <rPh sb="107" eb="109">
      <t>コウシン</t>
    </rPh>
    <rPh sb="109" eb="110">
      <t>リツ</t>
    </rPh>
    <rPh sb="128" eb="129">
      <t>ヒク</t>
    </rPh>
    <rPh sb="146" eb="147">
      <t>モト</t>
    </rPh>
    <rPh sb="150" eb="152">
      <t>コンゴ</t>
    </rPh>
    <rPh sb="153" eb="156">
      <t>ケイカクテキ</t>
    </rPh>
    <rPh sb="157" eb="159">
      <t>カンロ</t>
    </rPh>
    <rPh sb="159" eb="161">
      <t>コウシン</t>
    </rPh>
    <rPh sb="162" eb="163">
      <t>オコナ</t>
    </rPh>
    <rPh sb="167" eb="169">
      <t>ヒツヨウ</t>
    </rPh>
    <phoneticPr fontId="4"/>
  </si>
  <si>
    <t>　次年度以降、施設の改修・更新に伴い多額の費用を要する一方で人口減少による給水収益の減少が懸念されることから、本市を取り巻く経営環境は厳しい状況にあるといえます。
　また、経常収支比率は比較的高い水準で推移していますが、管路更新率は低いことから、必要な更新に向けた投資ができていないと分析できます。今後は、大規模な施設改修も行うことから、今まで以上に計画的な管路更新を実施していく必要があります。</t>
    <rPh sb="1" eb="4">
      <t>ジネンド</t>
    </rPh>
    <rPh sb="4" eb="6">
      <t>イコウ</t>
    </rPh>
    <rPh sb="7" eb="9">
      <t>シセツ</t>
    </rPh>
    <rPh sb="10" eb="12">
      <t>カイシュウ</t>
    </rPh>
    <rPh sb="13" eb="15">
      <t>コウシン</t>
    </rPh>
    <rPh sb="16" eb="17">
      <t>トモナ</t>
    </rPh>
    <rPh sb="18" eb="20">
      <t>タガク</t>
    </rPh>
    <rPh sb="21" eb="23">
      <t>ヒヨウ</t>
    </rPh>
    <rPh sb="24" eb="25">
      <t>ヨウ</t>
    </rPh>
    <rPh sb="27" eb="29">
      <t>イッポウ</t>
    </rPh>
    <rPh sb="30" eb="32">
      <t>ジンコウ</t>
    </rPh>
    <rPh sb="32" eb="34">
      <t>ゲンショウ</t>
    </rPh>
    <rPh sb="37" eb="39">
      <t>キュウスイ</t>
    </rPh>
    <rPh sb="39" eb="41">
      <t>シュウエキ</t>
    </rPh>
    <rPh sb="42" eb="44">
      <t>ゲンショウ</t>
    </rPh>
    <rPh sb="45" eb="47">
      <t>ケネン</t>
    </rPh>
    <rPh sb="55" eb="56">
      <t>ホン</t>
    </rPh>
    <rPh sb="56" eb="57">
      <t>シ</t>
    </rPh>
    <rPh sb="58" eb="59">
      <t>ト</t>
    </rPh>
    <rPh sb="60" eb="61">
      <t>マ</t>
    </rPh>
    <rPh sb="62" eb="64">
      <t>ケイエイ</t>
    </rPh>
    <rPh sb="64" eb="66">
      <t>カンキョウ</t>
    </rPh>
    <rPh sb="67" eb="68">
      <t>キビ</t>
    </rPh>
    <rPh sb="70" eb="72">
      <t>ジョウキョウ</t>
    </rPh>
    <rPh sb="86" eb="88">
      <t>ケイジョウ</t>
    </rPh>
    <rPh sb="88" eb="90">
      <t>シュウシ</t>
    </rPh>
    <rPh sb="90" eb="92">
      <t>ヒリツ</t>
    </rPh>
    <rPh sb="93" eb="96">
      <t>ヒカクテキ</t>
    </rPh>
    <rPh sb="96" eb="97">
      <t>タカ</t>
    </rPh>
    <rPh sb="98" eb="100">
      <t>スイジュン</t>
    </rPh>
    <rPh sb="101" eb="103">
      <t>スイイ</t>
    </rPh>
    <rPh sb="110" eb="112">
      <t>カンロ</t>
    </rPh>
    <rPh sb="112" eb="114">
      <t>コウシン</t>
    </rPh>
    <rPh sb="114" eb="115">
      <t>リツ</t>
    </rPh>
    <rPh sb="116" eb="117">
      <t>ヒク</t>
    </rPh>
    <rPh sb="123" eb="125">
      <t>ヒツヨウ</t>
    </rPh>
    <rPh sb="126" eb="128">
      <t>コウシン</t>
    </rPh>
    <rPh sb="129" eb="130">
      <t>ム</t>
    </rPh>
    <rPh sb="132" eb="134">
      <t>トウシ</t>
    </rPh>
    <rPh sb="142" eb="144">
      <t>ブンセキ</t>
    </rPh>
    <rPh sb="149" eb="151">
      <t>コンゴ</t>
    </rPh>
    <rPh sb="153" eb="156">
      <t>ダイキボ</t>
    </rPh>
    <rPh sb="157" eb="159">
      <t>シセツ</t>
    </rPh>
    <rPh sb="159" eb="161">
      <t>カイシュウ</t>
    </rPh>
    <rPh sb="162" eb="163">
      <t>オコナ</t>
    </rPh>
    <rPh sb="169" eb="170">
      <t>イマ</t>
    </rPh>
    <rPh sb="172" eb="174">
      <t>イジョウ</t>
    </rPh>
    <rPh sb="175" eb="178">
      <t>ケイカクテキ</t>
    </rPh>
    <rPh sb="179" eb="181">
      <t>カンロ</t>
    </rPh>
    <rPh sb="181" eb="183">
      <t>コウシン</t>
    </rPh>
    <rPh sb="184" eb="186">
      <t>ジッシ</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</si>
</sst>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0.26</c:v>
                </c:pt>
                <c:pt idx="2">
                  <c:v>0.26</c:v>
                </c:pt>
                <c:pt idx="3">
                  <c:v>0.15</c:v>
                </c:pt>
                <c:pt idx="4">
                  <c:v>0.27</c:v>
                </c:pt>
              </c:numCache>
            </c:numRef>
          </c:val>
          <c:extLst>
            <c:ext xmlns:c16="http://schemas.microsoft.com/office/drawing/2014/chart" uri="{C3380CC4-5D6E-409C-BE32-E72D297353CC}">
              <c16:uniqueId val="{00000000-D248-43BA-9908-353C91BAFA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248-43BA-9908-353C91BAFA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53.91</c:v>
                </c:pt>
                <c:pt idx="1">
                  <c:v>53.81</c:v>
                </c:pt>
                <c:pt idx="2">
                  <c:v>54.98</c:v>
                </c:pt>
                <c:pt idx="3">
                  <c:v>54.24</c:v>
                </c:pt>
                <c:pt idx="4">
                  <c:v>53.3</c:v>
                </c:pt>
              </c:numCache>
            </c:numRef>
          </c:val>
          <c:extLst>
            <c:ext xmlns:c16="http://schemas.microsoft.com/office/drawing/2014/chart" uri="{C3380CC4-5D6E-409C-BE32-E72D297353CC}">
              <c16:uniqueId val="{00000000-35E1-4F39-9D01-4075C4332D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35E1-4F39-9D01-4075C4332D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84.12</c:v>
                </c:pt>
                <c:pt idx="1">
                  <c:v>83.86</c:v>
                </c:pt>
                <c:pt idx="2">
                  <c:v>81.540000000000006</c:v>
                </c:pt>
                <c:pt idx="3">
                  <c:v>82.52</c:v>
                </c:pt>
                <c:pt idx="4">
                  <c:v>83.29</c:v>
                </c:pt>
              </c:numCache>
            </c:numRef>
          </c:val>
          <c:extLst>
            <c:ext xmlns:c16="http://schemas.microsoft.com/office/drawing/2014/chart" uri="{C3380CC4-5D6E-409C-BE32-E72D297353CC}">
              <c16:uniqueId val="{00000000-F81C-4110-8D81-70D96063A4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81C-4110-8D81-70D96063A4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120.68</c:v>
                </c:pt>
                <c:pt idx="1">
                  <c:v>112.65</c:v>
                </c:pt>
                <c:pt idx="2">
                  <c:v>111.91</c:v>
                </c:pt>
                <c:pt idx="3">
                  <c:v>112.99</c:v>
                </c:pt>
                <c:pt idx="4">
                  <c:v>114.65</c:v>
                </c:pt>
              </c:numCache>
            </c:numRef>
          </c:val>
          <c:extLst>
            <c:ext xmlns:c16="http://schemas.microsoft.com/office/drawing/2014/chart" uri="{C3380CC4-5D6E-409C-BE32-E72D297353CC}">
              <c16:uniqueId val="{00000000-94A6-45FB-B6C2-15E313214D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94A6-45FB-B6C2-15E313214D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35.46</c:v>
                </c:pt>
                <c:pt idx="1">
                  <c:v>35.340000000000003</c:v>
                </c:pt>
                <c:pt idx="2">
                  <c:v>37.450000000000003</c:v>
                </c:pt>
                <c:pt idx="3">
                  <c:v>39.65</c:v>
                </c:pt>
                <c:pt idx="4">
                  <c:v>41.88</c:v>
                </c:pt>
              </c:numCache>
            </c:numRef>
          </c:val>
          <c:extLst>
            <c:ext xmlns:c16="http://schemas.microsoft.com/office/drawing/2014/chart" uri="{C3380CC4-5D6E-409C-BE32-E72D297353CC}">
              <c16:uniqueId val="{00000000-4166-4EF3-BABC-18EDC0021D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166-4EF3-BABC-18EDC0021D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4.57</c:v>
                </c:pt>
                <c:pt idx="1">
                  <c:v>0.26</c:v>
                </c:pt>
                <c:pt idx="2">
                  <c:v>0.26</c:v>
                </c:pt>
                <c:pt idx="3">
                  <c:v>1.54</c:v>
                </c:pt>
                <c:pt idx="4">
                  <c:v>2.2400000000000002</c:v>
                </c:pt>
              </c:numCache>
            </c:numRef>
          </c:val>
          <c:extLst>
            <c:ext xmlns:c16="http://schemas.microsoft.com/office/drawing/2014/chart" uri="{C3380CC4-5D6E-409C-BE32-E72D297353CC}">
              <c16:uniqueId val="{00000000-E4A0-4564-BE39-D10E0AC2F7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4A0-4564-BE39-D10E0AC2F7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71-4531-9468-76496BCD29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3F71-4531-9468-76496BCD29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413.54</c:v>
                </c:pt>
                <c:pt idx="1">
                  <c:v>840</c:v>
                </c:pt>
                <c:pt idx="2">
                  <c:v>907.24</c:v>
                </c:pt>
                <c:pt idx="3">
                  <c:v>809.51</c:v>
                </c:pt>
                <c:pt idx="4">
                  <c:v>1057.78</c:v>
                </c:pt>
              </c:numCache>
            </c:numRef>
          </c:val>
          <c:extLst>
            <c:ext xmlns:c16="http://schemas.microsoft.com/office/drawing/2014/chart" uri="{C3380CC4-5D6E-409C-BE32-E72D297353CC}">
              <c16:uniqueId val="{00000000-57F7-43E2-838B-39AC2BE60F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7F7-43E2-838B-39AC2BE60F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552.32000000000005</c:v>
                </c:pt>
                <c:pt idx="1">
                  <c:v>570.84</c:v>
                </c:pt>
                <c:pt idx="2">
                  <c:v>552.01</c:v>
                </c:pt>
                <c:pt idx="3">
                  <c:v>526.34</c:v>
                </c:pt>
                <c:pt idx="4">
                  <c:v>504.59</c:v>
                </c:pt>
              </c:numCache>
            </c:numRef>
          </c:val>
          <c:extLst>
            <c:ext xmlns:c16="http://schemas.microsoft.com/office/drawing/2014/chart" uri="{C3380CC4-5D6E-409C-BE32-E72D297353CC}">
              <c16:uniqueId val="{00000000-5239-41CD-A668-A12877D000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239-41CD-A668-A12877D000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106.44</c:v>
                </c:pt>
                <c:pt idx="1">
                  <c:v>104.73</c:v>
                </c:pt>
                <c:pt idx="2">
                  <c:v>102.97</c:v>
                </c:pt>
                <c:pt idx="3">
                  <c:v>105.33</c:v>
                </c:pt>
                <c:pt idx="4">
                  <c:v>106.86</c:v>
                </c:pt>
              </c:numCache>
            </c:numRef>
          </c:val>
          <c:extLst>
            <c:ext xmlns:c16="http://schemas.microsoft.com/office/drawing/2014/chart" uri="{C3380CC4-5D6E-409C-BE32-E72D297353CC}">
              <c16:uniqueId val="{00000000-DC09-48AA-BEB4-59AB63712E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C09-48AA-BEB4-59AB63712E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150.91</c:v>
                </c:pt>
                <c:pt idx="1">
                  <c:v>153.85</c:v>
                </c:pt>
                <c:pt idx="2">
                  <c:v>156.59</c:v>
                </c:pt>
                <c:pt idx="3">
                  <c:v>153.66999999999999</c:v>
                </c:pt>
                <c:pt idx="4">
                  <c:v>151.91999999999999</c:v>
                </c:pt>
              </c:numCache>
            </c:numRef>
          </c:val>
          <c:extLst>
            <c:ext xmlns:c16="http://schemas.microsoft.com/office/drawing/2014/chart" uri="{C3380CC4-5D6E-409C-BE32-E72D297353CC}">
              <c16:uniqueId val="{00000000-0E74-41DE-9561-2213FCE50B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E74-41DE-9561-2213FCE50B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4" zoomScale="85" zoomScaleNormal="85" workbookViewId="0">
      <selection activeCell="CE53" sqref="CE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滋賀県　米原市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39295</v>
      </c>
      <c r="AM8" s="60"/>
      <c r="AN8" s="60"/>
      <c r="AO8" s="60"/>
      <c r="AP8" s="60"/>
      <c r="AQ8" s="60"/>
      <c r="AR8" s="60"/>
      <c r="AS8" s="60"/>
      <c r="AT8" s="51">
        <f>データ!$S$6</f>
        <v>250.39</v>
      </c>
      <c r="AU8" s="52"/>
      <c r="AV8" s="52"/>
      <c r="AW8" s="52"/>
      <c r="AX8" s="52"/>
      <c r="AY8" s="52"/>
      <c r="AZ8" s="52"/>
      <c r="BA8" s="52"/>
      <c r="BB8" s="53">
        <f>データ!$T$6</f>
        <v>156.94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76.290000000000006</v>
      </c>
      <c r="J10" s="52"/>
      <c r="K10" s="52"/>
      <c r="L10" s="52"/>
      <c r="M10" s="52"/>
      <c r="N10" s="52"/>
      <c r="O10" s="63"/>
      <c r="P10" s="53">
        <f>データ!$P$6</f>
        <v>99.4</v>
      </c>
      <c r="Q10" s="53"/>
      <c r="R10" s="53"/>
      <c r="S10" s="53"/>
      <c r="T10" s="53"/>
      <c r="U10" s="53"/>
      <c r="V10" s="53"/>
      <c r="W10" s="60">
        <f>データ!$Q$6</f>
        <v>2856</v>
      </c>
      <c r="X10" s="60"/>
      <c r="Y10" s="60"/>
      <c r="Z10" s="60"/>
      <c r="AA10" s="60"/>
      <c r="AB10" s="60"/>
      <c r="AC10" s="60"/>
      <c r="AD10" s="2"/>
      <c r="AE10" s="2"/>
      <c r="AF10" s="2"/>
      <c r="AG10" s="2"/>
      <c r="AH10" s="4"/>
      <c r="AI10" s="4"/>
      <c r="AJ10" s="4"/>
      <c r="AK10" s="4"/>
      <c r="AL10" s="60">
        <f>データ!$U$6</f>
        <v>28556</v>
      </c>
      <c r="AM10" s="60"/>
      <c r="AN10" s="60"/>
      <c r="AO10" s="60"/>
      <c r="AP10" s="60"/>
      <c r="AQ10" s="60"/>
      <c r="AR10" s="60"/>
      <c r="AS10" s="60"/>
      <c r="AT10" s="51">
        <f>データ!$V$6</f>
        <v>60.48</v>
      </c>
      <c r="AU10" s="52"/>
      <c r="AV10" s="52"/>
      <c r="AW10" s="52"/>
      <c r="AX10" s="52"/>
      <c r="AY10" s="52"/>
      <c r="AZ10" s="52"/>
      <c r="BA10" s="52"/>
      <c r="BB10" s="53">
        <f>データ!$W$6</f>
        <v>472.16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4NirhNs8Q6at7thmrM0Uct3iwMZS/BTEAvTje8xbv8SVHpAyMGzqaUtDOK8H8NEWZKBs2MMpaIjWEh/LB7OfA==" saltValue="9LZf+vpyMw67AGNoeJxO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252140</v>
      </c>
      <c r="D6" s="34">
        <f t="shared" si="3"/>
        <v>46</v>
      </c>
      <c r="E6" s="34">
        <f t="shared" si="3"/>
        <v>1</v>
      </c>
      <c r="F6" s="34">
        <f t="shared" si="3"/>
        <v>0</v>
      </c>
      <c r="G6" s="34">
        <f t="shared" si="3"/>
        <v>1</v>
      </c>
      <c r="H6" s="34" t="str">
        <f t="shared" si="3"/>
        <v>滋賀県　米原市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76.290000000000006</v>
      </c>
      <c r="P6" s="35">
        <f t="shared" si="3"/>
        <v>99.4</v>
      </c>
      <c r="Q6" s="35">
        <f t="shared" si="3"/>
        <v>2856</v>
      </c>
      <c r="R6" s="35">
        <f t="shared" si="3"/>
        <v>39295</v>
      </c>
      <c r="S6" s="35">
        <f t="shared" si="3"/>
        <v>250.39</v>
      </c>
      <c r="T6" s="35">
        <f t="shared" si="3"/>
        <v>156.94</v>
      </c>
      <c r="U6" s="35">
        <f t="shared" si="3"/>
        <v>28556</v>
      </c>
      <c r="V6" s="35">
        <f t="shared" si="3"/>
        <v>60.48</v>
      </c>
      <c r="W6" s="35">
        <f t="shared" si="3"/>
        <v>472.16</v>
      </c>
      <c r="X6" s="36">
        <f>IF(X7="",NA(),X7)</f>
        <v>120.68</v>
      </c>
      <c r="Y6" s="36">
        <f t="shared" ref="Y6:AG6" si="4">IF(Y7="",NA(),Y7)</f>
        <v>112.65</v>
      </c>
      <c r="Z6" s="36">
        <f t="shared" si="4"/>
        <v>111.91</v>
      </c>
      <c r="AA6" s="36">
        <f t="shared" si="4"/>
        <v>112.99</v>
      </c>
      <c r="AB6" s="36">
        <f t="shared" si="4"/>
        <v>114.65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413.54</v>
      </c>
      <c r="AU6" s="36">
        <f t="shared" ref="AU6:BC6" si="6">IF(AU7="",NA(),AU7)</f>
        <v>840</v>
      </c>
      <c r="AV6" s="36">
        <f t="shared" si="6"/>
        <v>907.24</v>
      </c>
      <c r="AW6" s="36">
        <f t="shared" si="6"/>
        <v>809.51</v>
      </c>
      <c r="AX6" s="36">
        <f t="shared" si="6"/>
        <v>1057.78</v>
      </c>
      <c r="AY6" s="36">
        <f t="shared" si="6"/>
        <v>381.53</v>
      </c>
      <c r="AZ6" s="36">
        <f t="shared" si="6"/>
        <v>391.54</v>
      </c>
      <c r="BA6" s="36">
        <f t="shared" si="6"/>
        <v>384.34</v>
      </c>
      <c r="BB6" s="36">
        <f t="shared" si="6"/>
        <v>359.47</v>
      </c>
      <c r="BC6" s="36">
        <f t="shared" si="6"/>
        <v>369.69</v>
      </c>
      <c r="BD6" s="35" t="str">
        <f>IF(BD7="","",IF(BD7="-","【-】","【"&amp;SUBSTITUTE(TEXT(BD7,"#,##0.00"),"-","△")&amp;"】"))</f>
        <v>【261.93】</v>
      </c>
      <c r="BE6" s="36">
        <f>IF(BE7="",NA(),BE7)</f>
        <v>552.32000000000005</v>
      </c>
      <c r="BF6" s="36">
        <f t="shared" ref="BF6:BN6" si="7">IF(BF7="",NA(),BF7)</f>
        <v>570.84</v>
      </c>
      <c r="BG6" s="36">
        <f t="shared" si="7"/>
        <v>552.01</v>
      </c>
      <c r="BH6" s="36">
        <f t="shared" si="7"/>
        <v>526.34</v>
      </c>
      <c r="BI6" s="36">
        <f t="shared" si="7"/>
        <v>504.59</v>
      </c>
      <c r="BJ6" s="36">
        <f t="shared" si="7"/>
        <v>393.27</v>
      </c>
      <c r="BK6" s="36">
        <f t="shared" si="7"/>
        <v>386.97</v>
      </c>
      <c r="BL6" s="36">
        <f t="shared" si="7"/>
        <v>380.58</v>
      </c>
      <c r="BM6" s="36">
        <f t="shared" si="7"/>
        <v>401.79</v>
      </c>
      <c r="BN6" s="36">
        <f t="shared" si="7"/>
        <v>402.99</v>
      </c>
      <c r="BO6" s="35" t="str">
        <f>IF(BO7="","",IF(BO7="-","【-】","【"&amp;SUBSTITUTE(TEXT(BO7,"#,##0.00"),"-","△")&amp;"】"))</f>
        <v>【270.46】</v>
      </c>
      <c r="BP6" s="36">
        <f>IF(BP7="",NA(),BP7)</f>
        <v>106.44</v>
      </c>
      <c r="BQ6" s="36">
        <f t="shared" ref="BQ6:BY6" si="8">IF(BQ7="",NA(),BQ7)</f>
        <v>104.73</v>
      </c>
      <c r="BR6" s="36">
        <f t="shared" si="8"/>
        <v>102.97</v>
      </c>
      <c r="BS6" s="36">
        <f t="shared" si="8"/>
        <v>105.33</v>
      </c>
      <c r="BT6" s="36">
        <f t="shared" si="8"/>
        <v>106.86</v>
      </c>
      <c r="BU6" s="36">
        <f t="shared" si="8"/>
        <v>100.47</v>
      </c>
      <c r="BV6" s="36">
        <f t="shared" si="8"/>
        <v>101.72</v>
      </c>
      <c r="BW6" s="36">
        <f t="shared" si="8"/>
        <v>102.38</v>
      </c>
      <c r="BX6" s="36">
        <f t="shared" si="8"/>
        <v>100.12</v>
      </c>
      <c r="BY6" s="36">
        <f t="shared" si="8"/>
        <v>98.66</v>
      </c>
      <c r="BZ6" s="35" t="str">
        <f>IF(BZ7="","",IF(BZ7="-","【-】","【"&amp;SUBSTITUTE(TEXT(BZ7,"#,##0.00"),"-","△")&amp;"】"))</f>
        <v>【103.91】</v>
      </c>
      <c r="CA6" s="36">
        <f>IF(CA7="",NA(),CA7)</f>
        <v>150.91</v>
      </c>
      <c r="CB6" s="36">
        <f t="shared" ref="CB6:CJ6" si="9">IF(CB7="",NA(),CB7)</f>
        <v>153.85</v>
      </c>
      <c r="CC6" s="36">
        <f t="shared" si="9"/>
        <v>156.59</v>
      </c>
      <c r="CD6" s="36">
        <f t="shared" si="9"/>
        <v>153.66999999999999</v>
      </c>
      <c r="CE6" s="36">
        <f t="shared" si="9"/>
        <v>151.91999999999999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53.91</v>
      </c>
      <c r="CM6" s="36">
        <f t="shared" ref="CM6:CU6" si="10">IF(CM7="",NA(),CM7)</f>
        <v>53.81</v>
      </c>
      <c r="CN6" s="36">
        <f t="shared" si="10"/>
        <v>54.98</v>
      </c>
      <c r="CO6" s="36">
        <f t="shared" si="10"/>
        <v>54.24</v>
      </c>
      <c r="CP6" s="36">
        <f t="shared" si="10"/>
        <v>53.3</v>
      </c>
      <c r="CQ6" s="36">
        <f t="shared" si="10"/>
        <v>55.13</v>
      </c>
      <c r="CR6" s="36">
        <f t="shared" si="10"/>
        <v>54.77</v>
      </c>
      <c r="CS6" s="36">
        <f t="shared" si="10"/>
        <v>54.92</v>
      </c>
      <c r="CT6" s="36">
        <f t="shared" si="10"/>
        <v>55.63</v>
      </c>
      <c r="CU6" s="36">
        <f t="shared" si="10"/>
        <v>55.03</v>
      </c>
      <c r="CV6" s="35" t="str">
        <f>IF(CV7="","",IF(CV7="-","【-】","【"&amp;SUBSTITUTE(TEXT(CV7,"#,##0.00"),"-","△")&amp;"】"))</f>
        <v>【60.27】</v>
      </c>
      <c r="CW6" s="36">
        <f>IF(CW7="",NA(),CW7)</f>
        <v>84.12</v>
      </c>
      <c r="CX6" s="36">
        <f t="shared" ref="CX6:DF6" si="11">IF(CX7="",NA(),CX7)</f>
        <v>83.86</v>
      </c>
      <c r="CY6" s="36">
        <f t="shared" si="11"/>
        <v>81.540000000000006</v>
      </c>
      <c r="CZ6" s="36">
        <f t="shared" si="11"/>
        <v>82.52</v>
      </c>
      <c r="DA6" s="36">
        <f t="shared" si="11"/>
        <v>83.29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35.46</v>
      </c>
      <c r="DI6" s="36">
        <f t="shared" ref="DI6:DQ6" si="12">IF(DI7="",NA(),DI7)</f>
        <v>35.340000000000003</v>
      </c>
      <c r="DJ6" s="36">
        <f t="shared" si="12"/>
        <v>37.450000000000003</v>
      </c>
      <c r="DK6" s="36">
        <f t="shared" si="12"/>
        <v>39.65</v>
      </c>
      <c r="DL6" s="36">
        <f t="shared" si="12"/>
        <v>41.88</v>
      </c>
      <c r="DM6" s="36">
        <f t="shared" si="12"/>
        <v>46.66</v>
      </c>
      <c r="DN6" s="36">
        <f t="shared" si="12"/>
        <v>47.46</v>
      </c>
      <c r="DO6" s="36">
        <f t="shared" si="12"/>
        <v>48.49</v>
      </c>
      <c r="DP6" s="36">
        <f t="shared" si="12"/>
        <v>48.05</v>
      </c>
      <c r="DQ6" s="36">
        <f t="shared" si="12"/>
        <v>48.87</v>
      </c>
      <c r="DR6" s="35" t="str">
        <f>IF(DR7="","",IF(DR7="-","【-】","【"&amp;SUBSTITUTE(TEXT(DR7,"#,##0.00"),"-","△")&amp;"】"))</f>
        <v>【48.85】</v>
      </c>
      <c r="DS6" s="36">
        <f>IF(DS7="",NA(),DS7)</f>
        <v>4.57</v>
      </c>
      <c r="DT6" s="36">
        <f t="shared" ref="DT6:EB6" si="13">IF(DT7="",NA(),DT7)</f>
        <v>0.26</v>
      </c>
      <c r="DU6" s="36">
        <f t="shared" si="13"/>
        <v>0.26</v>
      </c>
      <c r="DV6" s="36">
        <f t="shared" si="13"/>
        <v>1.54</v>
      </c>
      <c r="DW6" s="36">
        <f t="shared" si="13"/>
        <v>2.2400000000000002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6">
        <f t="shared" ref="EE6:EM6" si="14">IF(EE7="",NA(),EE7)</f>
        <v>0.26</v>
      </c>
      <c r="EF6" s="36">
        <f t="shared" si="14"/>
        <v>0.26</v>
      </c>
      <c r="EG6" s="36">
        <f t="shared" si="14"/>
        <v>0.15</v>
      </c>
      <c r="EH6" s="36">
        <f t="shared" si="14"/>
        <v>0.27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252140</v>
      </c>
      <c r="D7" s="38">
        <v>46</v>
      </c>
      <c r="E7" s="38">
        <v>1</v>
      </c>
      <c r="F7" s="38">
        <v>0</v>
      </c>
      <c r="G7" s="38">
        <v>1</v>
      </c>
      <c r="H7" s="38" t="s">
        <v>93</v>
      </c>
      <c r="I7" s="38" t="s">
        <v>94</v>
      </c>
      <c r="J7" s="38" t="s">
        <v>95</v>
      </c>
      <c r="K7" s="38" t="s">
        <v>96</v>
      </c>
      <c r="L7" s="38" t="s">
        <v>97</v>
      </c>
      <c r="M7" s="38" t="s">
        <v>98</v>
      </c>
      <c r="N7" s="39" t="s">
        <v>99</v>
      </c>
      <c r="O7" s="39">
        <v>76.290000000000006</v>
      </c>
      <c r="P7" s="39">
        <v>99.4</v>
      </c>
      <c r="Q7" s="39">
        <v>2856</v>
      </c>
      <c r="R7" s="39">
        <v>39295</v>
      </c>
      <c r="S7" s="39">
        <v>250.39</v>
      </c>
      <c r="T7" s="39">
        <v>156.94</v>
      </c>
      <c r="U7" s="39">
        <v>28556</v>
      </c>
      <c r="V7" s="39">
        <v>60.48</v>
      </c>
      <c r="W7" s="39">
        <v>472.16</v>
      </c>
      <c r="X7" s="39">
        <v>120.68</v>
      </c>
      <c r="Y7" s="39">
        <v>112.65</v>
      </c>
      <c r="Z7" s="39">
        <v>111.91</v>
      </c>
      <c r="AA7" s="39">
        <v>112.99</v>
      </c>
      <c r="AB7" s="39">
        <v>114.65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413.54</v>
      </c>
      <c r="AU7" s="39">
        <v>840</v>
      </c>
      <c r="AV7" s="39">
        <v>907.24</v>
      </c>
      <c r="AW7" s="39">
        <v>809.51</v>
      </c>
      <c r="AX7" s="39">
        <v>1057.78</v>
      </c>
      <c r="AY7" s="39">
        <v>381.53</v>
      </c>
      <c r="AZ7" s="39">
        <v>391.54</v>
      </c>
      <c r="BA7" s="39">
        <v>384.34</v>
      </c>
      <c r="BB7" s="39">
        <v>359.47</v>
      </c>
      <c r="BC7" s="39">
        <v>369.69</v>
      </c>
      <c r="BD7" s="39">
        <v>261.93</v>
      </c>
      <c r="BE7" s="39">
        <v>552.32000000000005</v>
      </c>
      <c r="BF7" s="39">
        <v>570.84</v>
      </c>
      <c r="BG7" s="39">
        <v>552.01</v>
      </c>
      <c r="BH7" s="39">
        <v>526.34</v>
      </c>
      <c r="BI7" s="39">
        <v>504.59</v>
      </c>
      <c r="BJ7" s="39">
        <v>393.27</v>
      </c>
      <c r="BK7" s="39">
        <v>386.97</v>
      </c>
      <c r="BL7" s="39">
        <v>380.58</v>
      </c>
      <c r="BM7" s="39">
        <v>401.79</v>
      </c>
      <c r="BN7" s="39">
        <v>402.99</v>
      </c>
      <c r="BO7" s="39">
        <v>270.45999999999998</v>
      </c>
      <c r="BP7" s="39">
        <v>106.44</v>
      </c>
      <c r="BQ7" s="39">
        <v>104.73</v>
      </c>
      <c r="BR7" s="39">
        <v>102.97</v>
      </c>
      <c r="BS7" s="39">
        <v>105.33</v>
      </c>
      <c r="BT7" s="39">
        <v>106.86</v>
      </c>
      <c r="BU7" s="39">
        <v>100.47</v>
      </c>
      <c r="BV7" s="39">
        <v>101.72</v>
      </c>
      <c r="BW7" s="39">
        <v>102.38</v>
      </c>
      <c r="BX7" s="39">
        <v>100.12</v>
      </c>
      <c r="BY7" s="39">
        <v>98.66</v>
      </c>
      <c r="BZ7" s="39">
        <v>103.91</v>
      </c>
      <c r="CA7" s="39">
        <v>150.91</v>
      </c>
      <c r="CB7" s="39">
        <v>153.85</v>
      </c>
      <c r="CC7" s="39">
        <v>156.59</v>
      </c>
      <c r="CD7" s="39">
        <v>153.66999999999999</v>
      </c>
      <c r="CE7" s="39">
        <v>151.91999999999999</v>
      </c>
      <c r="CF7" s="39">
        <v>169.82</v>
      </c>
      <c r="CG7" s="39">
        <v>168.2</v>
      </c>
      <c r="CH7" s="39">
        <v>168.67</v>
      </c>
      <c r="CI7" s="39">
        <v>174.97</v>
      </c>
      <c r="CJ7" s="39">
        <v>178.59</v>
      </c>
      <c r="CK7" s="39">
        <v>167.11</v>
      </c>
      <c r="CL7" s="39">
        <v>53.91</v>
      </c>
      <c r="CM7" s="39">
        <v>53.81</v>
      </c>
      <c r="CN7" s="39">
        <v>54.98</v>
      </c>
      <c r="CO7" s="39">
        <v>54.24</v>
      </c>
      <c r="CP7" s="39">
        <v>53.3</v>
      </c>
      <c r="CQ7" s="39">
        <v>55.13</v>
      </c>
      <c r="CR7" s="39">
        <v>54.77</v>
      </c>
      <c r="CS7" s="39">
        <v>54.92</v>
      </c>
      <c r="CT7" s="39">
        <v>55.63</v>
      </c>
      <c r="CU7" s="39">
        <v>55.03</v>
      </c>
      <c r="CV7" s="39">
        <v>60.27</v>
      </c>
      <c r="CW7" s="39">
        <v>84.12</v>
      </c>
      <c r="CX7" s="39">
        <v>83.86</v>
      </c>
      <c r="CY7" s="39">
        <v>81.540000000000006</v>
      </c>
      <c r="CZ7" s="39">
        <v>82.52</v>
      </c>
      <c r="DA7" s="39">
        <v>83.29</v>
      </c>
      <c r="DB7" s="39">
        <v>83</v>
      </c>
      <c r="DC7" s="39">
        <v>82.89</v>
      </c>
      <c r="DD7" s="39">
        <v>82.66</v>
      </c>
      <c r="DE7" s="39">
        <v>82.04</v>
      </c>
      <c r="DF7" s="39">
        <v>81.900000000000006</v>
      </c>
      <c r="DG7" s="39">
        <v>89.92</v>
      </c>
      <c r="DH7" s="39">
        <v>35.46</v>
      </c>
      <c r="DI7" s="39">
        <v>35.340000000000003</v>
      </c>
      <c r="DJ7" s="39">
        <v>37.450000000000003</v>
      </c>
      <c r="DK7" s="39">
        <v>39.65</v>
      </c>
      <c r="DL7" s="39">
        <v>41.88</v>
      </c>
      <c r="DM7" s="39">
        <v>46.66</v>
      </c>
      <c r="DN7" s="39">
        <v>47.46</v>
      </c>
      <c r="DO7" s="39">
        <v>48.49</v>
      </c>
      <c r="DP7" s="39">
        <v>48.05</v>
      </c>
      <c r="DQ7" s="39">
        <v>48.87</v>
      </c>
      <c r="DR7" s="39">
        <v>48.85</v>
      </c>
      <c r="DS7" s="39">
        <v>4.57</v>
      </c>
      <c r="DT7" s="39">
        <v>0.26</v>
      </c>
      <c r="DU7" s="39">
        <v>0.26</v>
      </c>
      <c r="DV7" s="39">
        <v>1.54</v>
      </c>
      <c r="DW7" s="39">
        <v>2.2400000000000002</v>
      </c>
      <c r="DX7" s="39">
        <v>9.85</v>
      </c>
      <c r="DY7" s="39">
        <v>9.7100000000000009</v>
      </c>
      <c r="DZ7" s="39">
        <v>12.79</v>
      </c>
      <c r="EA7" s="39">
        <v>13.39</v>
      </c>
      <c r="EB7" s="39">
        <v>14.85</v>
      </c>
      <c r="EC7" s="39">
        <v>17.8</v>
      </c>
      <c r="ED7" s="39">
        <v>0.56000000000000005</v>
      </c>
      <c r="EE7" s="39">
        <v>0.26</v>
      </c>
      <c r="EF7" s="39">
        <v>0.26</v>
      </c>
      <c r="EG7" s="39">
        <v>0.15</v>
      </c>
      <c r="EH7" s="39">
        <v>0.27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2020-01-23T06:20:52Z</cp:lastPrinted>
  <dcterms:created xsi:type="dcterms:W3CDTF">2019-12-05T04:20:02Z</dcterms:created>
  <dcterms:modified xsi:type="dcterms:W3CDTF">2020-01-30T13:16:20Z</dcterms:modified>
  <cp:category/>
</cp:coreProperties>
</file>